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5\4. hy lam mon 2025\"/>
    </mc:Choice>
  </mc:AlternateContent>
  <xr:revisionPtr revIDLastSave="0" documentId="13_ncr:1_{24774098-C574-47C9-A59B-4C9D6C3778FC}" xr6:coauthVersionLast="47" xr6:coauthVersionMax="47" xr10:uidLastSave="{00000000-0000-0000-0000-000000000000}"/>
  <bookViews>
    <workbookView xWindow="-108" yWindow="-108" windowWidth="23256" windowHeight="12720" tabRatio="196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hàng'!$I$14:$J$85</definedName>
    <definedName name="_xlnm._FilterDatabase" localSheetId="1" hidden="1">'Phiếu Giao Hàng'!$A$19:$J$82</definedName>
    <definedName name="_xlnm.Print_Area" localSheetId="0">'Đơn đặt hàng'!$A$1:$J$91</definedName>
    <definedName name="_xlnm.Print_Area" localSheetId="1">'Phiếu Giao Hàng'!$A$1:$J$95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J22" i="5"/>
  <c r="I23" i="5"/>
  <c r="J23" i="5" s="1"/>
  <c r="I24" i="5"/>
  <c r="J24" i="5" s="1"/>
  <c r="I25" i="5"/>
  <c r="J25" i="5"/>
  <c r="I26" i="5"/>
  <c r="J26" i="5"/>
  <c r="I27" i="5"/>
  <c r="J27" i="5" s="1"/>
  <c r="I28" i="5"/>
  <c r="J28" i="5"/>
  <c r="I29" i="5"/>
  <c r="J29" i="5"/>
  <c r="I30" i="5"/>
  <c r="J30" i="5"/>
  <c r="I31" i="5"/>
  <c r="J31" i="5" s="1"/>
  <c r="I32" i="5"/>
  <c r="J32" i="5"/>
  <c r="I33" i="5"/>
  <c r="J33" i="5"/>
  <c r="I34" i="5"/>
  <c r="J34" i="5"/>
  <c r="I35" i="5"/>
  <c r="J35" i="5" s="1"/>
  <c r="I36" i="5"/>
  <c r="J36" i="5"/>
  <c r="I37" i="5"/>
  <c r="J37" i="5"/>
  <c r="I38" i="5"/>
  <c r="J38" i="5"/>
  <c r="I39" i="5"/>
  <c r="J39" i="5" s="1"/>
  <c r="I40" i="5"/>
  <c r="J40" i="5"/>
  <c r="I41" i="5"/>
  <c r="J41" i="5"/>
  <c r="I42" i="5"/>
  <c r="J42" i="5"/>
  <c r="I43" i="5"/>
  <c r="J43" i="5" s="1"/>
  <c r="I44" i="5"/>
  <c r="J44" i="5"/>
  <c r="I45" i="5"/>
  <c r="J45" i="5"/>
  <c r="I46" i="5"/>
  <c r="J46" i="5"/>
  <c r="I47" i="5"/>
  <c r="J47" i="5" s="1"/>
  <c r="I48" i="5"/>
  <c r="J48" i="5"/>
  <c r="I49" i="5"/>
  <c r="J49" i="5"/>
  <c r="I50" i="5"/>
  <c r="J50" i="5"/>
  <c r="I51" i="5"/>
  <c r="J51" i="5" s="1"/>
  <c r="I52" i="5"/>
  <c r="J52" i="5"/>
  <c r="I53" i="5"/>
  <c r="J53" i="5"/>
  <c r="I54" i="5"/>
  <c r="J54" i="5"/>
  <c r="I55" i="5"/>
  <c r="J55" i="5" s="1"/>
  <c r="I56" i="5"/>
  <c r="J56" i="5"/>
  <c r="I57" i="5"/>
  <c r="J57" i="5"/>
  <c r="I58" i="5"/>
  <c r="J58" i="5"/>
  <c r="I59" i="5"/>
  <c r="J59" i="5" s="1"/>
  <c r="I60" i="5"/>
  <c r="J60" i="5"/>
  <c r="I61" i="5"/>
  <c r="J61" i="5"/>
  <c r="I62" i="5"/>
  <c r="J62" i="5"/>
  <c r="I63" i="5"/>
  <c r="J63" i="5" s="1"/>
  <c r="I64" i="5"/>
  <c r="J64" i="5"/>
  <c r="I65" i="5"/>
  <c r="J65" i="5"/>
  <c r="I67" i="5"/>
  <c r="J67" i="5" s="1"/>
  <c r="I68" i="5"/>
  <c r="J68" i="5"/>
  <c r="I69" i="5"/>
  <c r="J69" i="5"/>
  <c r="I70" i="5"/>
  <c r="J70" i="5"/>
  <c r="I71" i="5"/>
  <c r="J71" i="5" s="1"/>
  <c r="I72" i="5"/>
  <c r="J72" i="5"/>
  <c r="I73" i="5"/>
  <c r="J73" i="5"/>
  <c r="I74" i="5"/>
  <c r="J74" i="5"/>
  <c r="I75" i="5"/>
  <c r="J75" i="5" s="1"/>
  <c r="I77" i="5"/>
  <c r="J77" i="5"/>
  <c r="I78" i="5"/>
  <c r="J78" i="5"/>
  <c r="I79" i="5"/>
  <c r="J79" i="5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2" i="2"/>
  <c r="J63" i="2"/>
  <c r="J64" i="2"/>
  <c r="J65" i="2"/>
  <c r="J66" i="2"/>
  <c r="J67" i="2"/>
  <c r="J68" i="2"/>
  <c r="J69" i="2"/>
  <c r="J70" i="2"/>
  <c r="J72" i="2"/>
  <c r="J73" i="2"/>
  <c r="J74" i="2"/>
  <c r="D16" i="5"/>
  <c r="I21" i="5"/>
  <c r="J21" i="5" s="1"/>
  <c r="J16" i="2"/>
  <c r="J81" i="5"/>
  <c r="D11" i="5"/>
  <c r="D12" i="5"/>
  <c r="D13" i="5"/>
  <c r="D14" i="5"/>
  <c r="D15" i="5"/>
  <c r="I75" i="2"/>
  <c r="J75" i="2" l="1"/>
  <c r="J77" i="2" s="1"/>
  <c r="J80" i="5"/>
  <c r="J82" i="5" s="1"/>
  <c r="I80" i="5"/>
</calcChain>
</file>

<file path=xl/sharedStrings.xml><?xml version="1.0" encoding="utf-8"?>
<sst xmlns="http://schemas.openxmlformats.org/spreadsheetml/2006/main" count="481" uniqueCount="130">
  <si>
    <t>Chiết khấu</t>
  </si>
  <si>
    <t>Tổng</t>
  </si>
  <si>
    <t>Số tiền trả</t>
  </si>
  <si>
    <t>ĐIỀN SỐ LƯỢNG</t>
  </si>
  <si>
    <t>VUI LÒNG</t>
  </si>
  <si>
    <t>(Ký tên, đóng dấu)</t>
  </si>
  <si>
    <t>ĐẠI DIỆN ĐƠN VỊ BÁN HÀNG</t>
  </si>
  <si>
    <t>ĐẠI DIỆN ĐƠN VỊ MUA HÀNG</t>
  </si>
  <si>
    <t>Tên khách hàng:</t>
  </si>
  <si>
    <t>Người liên hệ:</t>
  </si>
  <si>
    <t>Điện thoại:</t>
  </si>
  <si>
    <t>(Bảng giá trên đã bao gồm VAT)</t>
  </si>
  <si>
    <t>Hộp</t>
  </si>
  <si>
    <t>Tên khách hàng/Cty:</t>
  </si>
  <si>
    <t>Vui lòng điền thông tin giao hàng</t>
  </si>
  <si>
    <t>AA</t>
  </si>
  <si>
    <t>9A</t>
  </si>
  <si>
    <t>2A</t>
  </si>
  <si>
    <t>A</t>
  </si>
  <si>
    <t>X2</t>
  </si>
  <si>
    <t>D2</t>
  </si>
  <si>
    <t>M2</t>
  </si>
  <si>
    <t>X1</t>
  </si>
  <si>
    <t>D1</t>
  </si>
  <si>
    <t>M1</t>
  </si>
  <si>
    <t>O1</t>
  </si>
  <si>
    <t>O9</t>
  </si>
  <si>
    <t>O2</t>
  </si>
  <si>
    <t>O8</t>
  </si>
  <si>
    <t>O3</t>
  </si>
  <si>
    <t>O5</t>
  </si>
  <si>
    <t>F4</t>
  </si>
  <si>
    <t>F5</t>
  </si>
  <si>
    <t>F6</t>
  </si>
  <si>
    <t>F7</t>
  </si>
  <si>
    <t>F8</t>
  </si>
  <si>
    <t>F9</t>
  </si>
  <si>
    <t>F10</t>
  </si>
  <si>
    <t>TUYỆT PHẨM LỄ HỘP CAO CẤP</t>
  </si>
  <si>
    <t>H1</t>
  </si>
  <si>
    <t>H2</t>
  </si>
  <si>
    <t>H3</t>
  </si>
  <si>
    <t>AAA</t>
  </si>
  <si>
    <t>VI CÁ GÀ QUAY 4 TRỨNG</t>
  </si>
  <si>
    <t>GÀ QUAY JAMBON 4 TRỨNG</t>
  </si>
  <si>
    <t>HẠT SEN 4 TRỨNG</t>
  </si>
  <si>
    <t>NHÀ PHÂN PHỐI BÁNH TRUNG THU HỶ LÂM MÔN</t>
  </si>
  <si>
    <t>Website: www.banhtrungthuhylammon.com</t>
  </si>
  <si>
    <t>ĐƠN ĐẶT HÀNG BÁNH TRUNG THU HỶ LÂM MÔN</t>
  </si>
  <si>
    <t>PHIẾU GIAO HÀNG BÁNH TRUNG THU HỶ LÂM MÔN</t>
  </si>
  <si>
    <t>TT</t>
  </si>
  <si>
    <t>OL</t>
  </si>
  <si>
    <t>H8</t>
  </si>
  <si>
    <t>250g</t>
  </si>
  <si>
    <t>220g</t>
  </si>
  <si>
    <t>170g</t>
  </si>
  <si>
    <t>H7</t>
  </si>
  <si>
    <t>H9</t>
  </si>
  <si>
    <t>800g</t>
  </si>
  <si>
    <t>H5</t>
  </si>
  <si>
    <t>2 trứng</t>
  </si>
  <si>
    <t>NT</t>
  </si>
  <si>
    <t>HẠT SEN NHÂN PHÔ MAI NẤM TRUFLE</t>
  </si>
  <si>
    <t>1 trứng</t>
  </si>
  <si>
    <t>0 trứng</t>
  </si>
  <si>
    <t>THIÊN LONG HỘI NGUYỆT</t>
  </si>
  <si>
    <t>Hộp 8 bánh 170g
+ Trà Oolong</t>
  </si>
  <si>
    <t>THIÊN TÔN LONG PHẨM</t>
  </si>
  <si>
    <t>H4</t>
  </si>
  <si>
    <t>PHÚC TINH GIÁ ĐÁO</t>
  </si>
  <si>
    <t>H6</t>
  </si>
  <si>
    <t>NGHĨA TÌNH 1</t>
  </si>
  <si>
    <t>NGHĨA TÌNH 2</t>
  </si>
  <si>
    <t>LỤC NGUYỆT THIÊN THU</t>
  </si>
  <si>
    <t>HỘP TRUNG THU 1 BÁNH LỚN</t>
  </si>
  <si>
    <t>DÒNG SẢN PHẨM</t>
  </si>
  <si>
    <t>TRỌNG LƯỢNG</t>
  </si>
  <si>
    <t>GIÁ BÁN</t>
  </si>
  <si>
    <t>SỐ LƯỢNG</t>
  </si>
  <si>
    <t>THÀNH TIỀN</t>
  </si>
  <si>
    <t>Địa chỉ giao hàng:</t>
  </si>
  <si>
    <t>Ngày giao:</t>
  </si>
  <si>
    <t>Nhân viên phụ trách</t>
  </si>
  <si>
    <t>Nhân viên phụ trách:</t>
  </si>
  <si>
    <t>THÔNG TIN XUẤT HOÁ ĐƠN</t>
  </si>
  <si>
    <t>Giá trên đã bao gồm VAT</t>
  </si>
  <si>
    <t xml:space="preserve">TÊN CÔNG TY: 
ĐỊA CHỈ: 
MÃ SỐ THUẾ: 
EMAIL: </t>
  </si>
  <si>
    <t>ĐẶC BIỆT VI CÁ GÀ QUAY
特別加頭喜臨門翅月</t>
  </si>
  <si>
    <t>ĐẶC BIỆT GÀ QUAY JAMBOM
特別加頭雙王燒雞</t>
  </si>
  <si>
    <t>ĐẶT BIỆT HẠT SEN
特別加頭雙王蓮蓉</t>
  </si>
  <si>
    <t>ĐẶC BIỆT ĐẬU XANH
特別加頭雙王荳蓉</t>
  </si>
  <si>
    <t>6D</t>
  </si>
  <si>
    <t>GÀ QUAY TIÊU ĐEN - New 2025</t>
  </si>
  <si>
    <t>THẬP CẨM ĐẶC BIỆT
什錦特別雙鳳月</t>
  </si>
  <si>
    <t>THAN TRE NHẬT</t>
  </si>
  <si>
    <t>TRÀ OOLONG THƯỢNG HẠNG</t>
  </si>
  <si>
    <t>HẠT SEN LÁ DỨA</t>
  </si>
  <si>
    <t>HẠT SEN TRÀ XANH
綠茶蓮蓉雙鳳月</t>
  </si>
  <si>
    <t>KHOAI MÔN
雙王芋蓉</t>
  </si>
  <si>
    <t>MÈ ĐEN
貂嬋雙鳳月</t>
  </si>
  <si>
    <t>DT</t>
  </si>
  <si>
    <t>NHÂN DỪA VÀ THƠM - New 2025</t>
  </si>
  <si>
    <t>NHÂN DỪA
雙王椰蓉</t>
  </si>
  <si>
    <t>ĐẬU ĐỎ</t>
  </si>
  <si>
    <t>16D</t>
  </si>
  <si>
    <t>KHOAI MÔN</t>
  </si>
  <si>
    <t>MÈ ĐEN</t>
  </si>
  <si>
    <t>NHÂN DỪA</t>
  </si>
  <si>
    <t>1TTY</t>
  </si>
  <si>
    <t>THAN TRE NHẬT VÀ CỐT YUZU - New 2025</t>
  </si>
  <si>
    <t>1DT</t>
  </si>
  <si>
    <t>BÁNH DẺO THẬP CẨM - (Chay)
冰皮什錦素月</t>
  </si>
  <si>
    <t>BÁNH DẺO HẠT SEN - (Chay)
冰皮蓮蓉素月</t>
  </si>
  <si>
    <t>BÁNH DẺO ĐẬU XANH - (Chay)
冰皮荳蓉素月</t>
  </si>
  <si>
    <t>BÁNH DẺO THẬP CẨM
冰皮什錦單王</t>
  </si>
  <si>
    <t>BÁNH DẺO HẠT SEN
冰皮蓮蓉單王</t>
  </si>
  <si>
    <t>BÁNH DẺO ĐẬU XANH
冰皮荳蓉單王</t>
  </si>
  <si>
    <t>BÁNH ĐẬU XANH HỘP - (32 cái/hộp - Chay)
綠豆餅</t>
  </si>
  <si>
    <t>ĐẾ NGUYỆT</t>
  </si>
  <si>
    <t>Hộp 6 bánh 170g
+ Trà Oolong</t>
  </si>
  <si>
    <t>HOÀNG NGUYỆT</t>
  </si>
  <si>
    <t>Hộp 4 bánh 250g
+ Trà Oolong</t>
  </si>
  <si>
    <t>Hộp 8 bánh 110g, 250g + Trà Oolong</t>
  </si>
  <si>
    <t>Hộp 4 bánh 250g + Trà Oolong</t>
  </si>
  <si>
    <t>NGUYỆT QUANG KỲ VŨ</t>
  </si>
  <si>
    <t>Hộp 8 bánh 90g
+ Trà Oolong</t>
  </si>
  <si>
    <t>MÃ SP</t>
  </si>
  <si>
    <t>BÁNH TỰ CHỌN</t>
  </si>
  <si>
    <t>120/3/33 Đặng Thùy Trâm, Phường 13, Quận Bình Thạnh, TP.HCM</t>
  </si>
  <si>
    <t>Tel : 0933 556 383 - 0932 667 617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</si>
</sst>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5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ahoma"/>
      <family val="2"/>
      <charset val="163"/>
    </font>
    <font>
      <u/>
      <sz val="10"/>
      <color theme="10"/>
      <name val="Tahoma"/>
      <family val="2"/>
      <charset val="163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3"/>
      <color rgb="FFFF0000"/>
      <name val="Arial"/>
      <family val="2"/>
    </font>
    <font>
      <i/>
      <sz val="10"/>
      <name val="Cambria"/>
      <family val="1"/>
      <scheme val="major"/>
    </font>
    <font>
      <b/>
      <sz val="18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8"/>
      <color theme="5" tint="-0.249977111117893"/>
      <name val="Arial"/>
      <family val="2"/>
    </font>
    <font>
      <b/>
      <sz val="10"/>
      <color theme="9"/>
      <name val="Arial"/>
      <family val="2"/>
      <charset val="163"/>
    </font>
    <font>
      <b/>
      <sz val="14"/>
      <color rgb="FFFF0000"/>
      <name val="Arial"/>
      <family val="2"/>
    </font>
    <font>
      <i/>
      <sz val="10"/>
      <name val="Cambria"/>
      <family val="1"/>
      <charset val="163"/>
      <scheme val="major"/>
    </font>
    <font>
      <sz val="10"/>
      <color theme="1"/>
      <name val="Arial"/>
      <family val="2"/>
      <charset val="163"/>
    </font>
    <font>
      <b/>
      <sz val="15"/>
      <color rgb="FFFF0000"/>
      <name val="Arial"/>
      <family val="2"/>
      <charset val="163"/>
    </font>
    <font>
      <b/>
      <sz val="10"/>
      <name val="Arial"/>
      <family val="2"/>
      <charset val="163"/>
    </font>
    <font>
      <sz val="10"/>
      <name val="Arial"/>
      <family val="2"/>
      <charset val="163"/>
    </font>
    <font>
      <sz val="10"/>
      <color rgb="FF3E3E3E"/>
      <name val="Arial"/>
      <family val="2"/>
      <charset val="163"/>
    </font>
    <font>
      <b/>
      <sz val="11"/>
      <color rgb="FFFF0000"/>
      <name val="Arial"/>
      <family val="2"/>
      <charset val="163"/>
    </font>
    <font>
      <b/>
      <sz val="10"/>
      <color rgb="FFFF0000"/>
      <name val="Arial"/>
      <family val="2"/>
      <charset val="163"/>
    </font>
    <font>
      <b/>
      <sz val="10"/>
      <color theme="1"/>
      <name val="Arial"/>
      <family val="2"/>
      <charset val="163"/>
    </font>
    <font>
      <i/>
      <sz val="10"/>
      <name val="Arial"/>
      <family val="2"/>
      <charset val="163"/>
    </font>
    <font>
      <b/>
      <sz val="12"/>
      <color theme="1"/>
      <name val="Arial"/>
      <family val="2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DB19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3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3" fillId="3" borderId="1" xfId="8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9" fontId="12" fillId="2" borderId="5" xfId="6" applyFont="1" applyFill="1" applyBorder="1" applyAlignment="1" applyProtection="1">
      <alignment horizontal="right" vertical="center" wrapText="1"/>
      <protection locked="0"/>
    </xf>
    <xf numFmtId="0" fontId="1" fillId="2" borderId="0" xfId="4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 wrapText="1"/>
    </xf>
    <xf numFmtId="165" fontId="13" fillId="2" borderId="5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2" borderId="5" xfId="7" applyNumberFormat="1" applyFont="1" applyFill="1" applyBorder="1" applyAlignment="1" applyProtection="1">
      <alignment horizontal="center" vertical="center" wrapText="1"/>
    </xf>
    <xf numFmtId="9" fontId="3" fillId="2" borderId="5" xfId="7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14" fillId="4" borderId="0" xfId="0" applyFont="1" applyFill="1"/>
    <xf numFmtId="0" fontId="15" fillId="4" borderId="0" xfId="0" applyFont="1" applyFill="1"/>
    <xf numFmtId="0" fontId="8" fillId="2" borderId="0" xfId="0" applyFont="1" applyFill="1" applyAlignment="1">
      <alignment vertical="center" wrapText="1"/>
    </xf>
    <xf numFmtId="0" fontId="3" fillId="2" borderId="5" xfId="4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0" fontId="3" fillId="5" borderId="1" xfId="8" applyFill="1" applyBorder="1" applyAlignment="1" applyProtection="1">
      <alignment horizontal="center" vertical="center" wrapText="1"/>
    </xf>
    <xf numFmtId="0" fontId="1" fillId="2" borderId="4" xfId="8" applyFont="1" applyFill="1" applyBorder="1" applyAlignment="1" applyProtection="1">
      <alignment horizontal="center" vertical="center" wrapText="1"/>
    </xf>
    <xf numFmtId="9" fontId="3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  <xf numFmtId="0" fontId="3" fillId="6" borderId="5" xfId="8" applyFill="1" applyBorder="1" applyAlignment="1" applyProtection="1">
      <alignment horizontal="center" vertical="center" wrapText="1"/>
    </xf>
    <xf numFmtId="0" fontId="3" fillId="6" borderId="2" xfId="8" applyFill="1" applyBorder="1" applyAlignment="1" applyProtection="1">
      <alignment horizontal="center" vertical="center" wrapText="1"/>
    </xf>
    <xf numFmtId="165" fontId="3" fillId="6" borderId="2" xfId="2" applyNumberFormat="1" applyFont="1" applyFill="1" applyBorder="1" applyAlignment="1" applyProtection="1">
      <alignment horizontal="center" vertical="center" wrapText="1"/>
    </xf>
    <xf numFmtId="165" fontId="3" fillId="6" borderId="2" xfId="2" applyNumberFormat="1" applyFont="1" applyFill="1" applyBorder="1" applyAlignment="1" applyProtection="1">
      <alignment horizontal="right" vertical="center" wrapText="1"/>
    </xf>
    <xf numFmtId="0" fontId="1" fillId="2" borderId="6" xfId="8" applyFont="1" applyFill="1" applyBorder="1" applyAlignment="1" applyProtection="1">
      <alignment horizontal="center" vertical="center" wrapText="1"/>
    </xf>
    <xf numFmtId="0" fontId="3" fillId="3" borderId="6" xfId="8" applyFill="1" applyBorder="1" applyAlignment="1" applyProtection="1">
      <alignment horizontal="center" vertical="center" wrapText="1"/>
    </xf>
    <xf numFmtId="49" fontId="18" fillId="2" borderId="0" xfId="0" applyNumberFormat="1" applyFont="1" applyFill="1" applyAlignment="1">
      <alignment horizontal="right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7" fillId="2" borderId="5" xfId="4" applyFont="1" applyFill="1" applyBorder="1" applyAlignment="1">
      <alignment horizontal="center" vertical="center" wrapText="1"/>
    </xf>
    <xf numFmtId="9" fontId="27" fillId="2" borderId="5" xfId="7" applyFont="1" applyFill="1" applyBorder="1" applyAlignment="1" applyProtection="1">
      <alignment horizontal="center" vertical="center" wrapText="1"/>
    </xf>
    <xf numFmtId="0" fontId="27" fillId="2" borderId="5" xfId="7" applyNumberFormat="1" applyFont="1" applyFill="1" applyBorder="1" applyAlignment="1" applyProtection="1">
      <alignment horizontal="center" vertical="center" wrapText="1"/>
    </xf>
    <xf numFmtId="0" fontId="27" fillId="6" borderId="5" xfId="8" applyFont="1" applyFill="1" applyBorder="1" applyAlignment="1" applyProtection="1">
      <alignment horizontal="center" vertical="center" wrapText="1"/>
    </xf>
    <xf numFmtId="0" fontId="27" fillId="6" borderId="2" xfId="8" applyFont="1" applyFill="1" applyBorder="1" applyAlignment="1" applyProtection="1">
      <alignment horizontal="center" vertical="center" wrapText="1"/>
    </xf>
    <xf numFmtId="165" fontId="27" fillId="6" borderId="2" xfId="2" applyNumberFormat="1" applyFont="1" applyFill="1" applyBorder="1" applyAlignment="1" applyProtection="1">
      <alignment horizontal="center" vertical="center" wrapText="1"/>
    </xf>
    <xf numFmtId="165" fontId="27" fillId="6" borderId="2" xfId="2" applyNumberFormat="1" applyFont="1" applyFill="1" applyBorder="1" applyAlignment="1" applyProtection="1">
      <alignment horizontal="right" vertical="center" wrapText="1"/>
    </xf>
    <xf numFmtId="0" fontId="27" fillId="6" borderId="2" xfId="2" applyFont="1" applyFill="1" applyBorder="1" applyAlignment="1" applyProtection="1">
      <alignment horizontal="center" vertical="center" wrapText="1"/>
      <protection locked="0"/>
    </xf>
    <xf numFmtId="165" fontId="27" fillId="6" borderId="3" xfId="2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0" borderId="4" xfId="8" applyFont="1" applyFill="1" applyBorder="1" applyAlignment="1" applyProtection="1">
      <alignment horizontal="center" vertical="center" wrapText="1"/>
    </xf>
    <xf numFmtId="3" fontId="28" fillId="0" borderId="4" xfId="2" applyNumberFormat="1" applyFont="1" applyFill="1" applyBorder="1" applyAlignment="1" applyProtection="1">
      <alignment horizontal="center" vertical="center" wrapText="1"/>
    </xf>
    <xf numFmtId="3" fontId="28" fillId="0" borderId="4" xfId="1" applyNumberFormat="1" applyFont="1" applyFill="1" applyBorder="1" applyAlignment="1" applyProtection="1">
      <alignment horizontal="right" vertical="center" wrapText="1"/>
    </xf>
    <xf numFmtId="0" fontId="28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27" fillId="0" borderId="5" xfId="1" applyNumberFormat="1" applyFont="1" applyFill="1" applyBorder="1" applyAlignment="1" applyProtection="1">
      <alignment horizontal="center" vertical="center" wrapText="1"/>
    </xf>
    <xf numFmtId="3" fontId="28" fillId="0" borderId="5" xfId="1" applyNumberFormat="1" applyFont="1" applyFill="1" applyBorder="1" applyAlignment="1" applyProtection="1">
      <alignment horizontal="right" vertical="center" wrapText="1"/>
    </xf>
    <xf numFmtId="165" fontId="28" fillId="0" borderId="4" xfId="1" applyNumberFormat="1" applyFont="1" applyFill="1" applyBorder="1" applyAlignment="1" applyProtection="1">
      <alignment horizontal="right" vertical="center" wrapText="1"/>
    </xf>
    <xf numFmtId="3" fontId="29" fillId="0" borderId="27" xfId="0" applyNumberFormat="1" applyFont="1" applyBorder="1" applyAlignment="1">
      <alignment horizontal="right" vertical="center" wrapText="1"/>
    </xf>
    <xf numFmtId="3" fontId="29" fillId="0" borderId="28" xfId="0" applyNumberFormat="1" applyFont="1" applyBorder="1" applyAlignment="1">
      <alignment horizontal="right" vertical="center" wrapText="1"/>
    </xf>
    <xf numFmtId="0" fontId="28" fillId="2" borderId="0" xfId="8" applyFont="1" applyFill="1" applyBorder="1" applyAlignment="1" applyProtection="1">
      <alignment horizontal="center" vertical="center" wrapText="1"/>
    </xf>
    <xf numFmtId="0" fontId="28" fillId="2" borderId="0" xfId="8" applyFont="1" applyFill="1" applyBorder="1" applyAlignment="1" applyProtection="1">
      <alignment vertical="center" wrapText="1"/>
    </xf>
    <xf numFmtId="49" fontId="30" fillId="2" borderId="6" xfId="1" applyNumberFormat="1" applyFont="1" applyFill="1" applyBorder="1" applyAlignment="1" applyProtection="1">
      <alignment vertical="center" wrapText="1"/>
    </xf>
    <xf numFmtId="166" fontId="30" fillId="2" borderId="13" xfId="1" applyNumberFormat="1" applyFont="1" applyFill="1" applyBorder="1" applyAlignment="1" applyProtection="1">
      <alignment horizontal="center" vertical="center" wrapText="1"/>
    </xf>
    <xf numFmtId="165" fontId="30" fillId="2" borderId="4" xfId="1" applyNumberFormat="1" applyFont="1" applyFill="1" applyBorder="1" applyAlignment="1" applyProtection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5" fillId="2" borderId="0" xfId="0" applyFont="1" applyFill="1"/>
    <xf numFmtId="9" fontId="30" fillId="2" borderId="5" xfId="6" applyFont="1" applyFill="1" applyBorder="1" applyAlignment="1" applyProtection="1">
      <alignment horizontal="right" vertical="center" wrapText="1"/>
      <protection locked="0"/>
    </xf>
    <xf numFmtId="0" fontId="32" fillId="2" borderId="0" xfId="0" applyFont="1" applyFill="1" applyAlignment="1">
      <alignment horizontal="center" vertical="center" wrapText="1"/>
    </xf>
    <xf numFmtId="3" fontId="30" fillId="2" borderId="5" xfId="0" applyNumberFormat="1" applyFont="1" applyFill="1" applyBorder="1" applyAlignment="1">
      <alignment vertical="center" wrapText="1"/>
    </xf>
    <xf numFmtId="0" fontId="32" fillId="2" borderId="0" xfId="0" applyFont="1" applyFill="1" applyAlignment="1">
      <alignment vertical="center" wrapText="1"/>
    </xf>
    <xf numFmtId="9" fontId="27" fillId="2" borderId="17" xfId="0" applyNumberFormat="1" applyFont="1" applyFill="1" applyBorder="1" applyAlignment="1">
      <alignment horizontal="right" vertical="center" wrapText="1"/>
    </xf>
    <xf numFmtId="9" fontId="27" fillId="2" borderId="18" xfId="0" applyNumberFormat="1" applyFont="1" applyFill="1" applyBorder="1" applyAlignment="1">
      <alignment horizontal="right" vertical="center" wrapText="1"/>
    </xf>
    <xf numFmtId="9" fontId="27" fillId="2" borderId="22" xfId="0" applyNumberFormat="1" applyFont="1" applyFill="1" applyBorder="1" applyAlignment="1">
      <alignment horizontal="right" vertical="center" wrapText="1"/>
    </xf>
    <xf numFmtId="9" fontId="27" fillId="2" borderId="23" xfId="0" applyNumberFormat="1" applyFont="1" applyFill="1" applyBorder="1" applyAlignment="1">
      <alignment horizontal="right" vertical="center" wrapText="1"/>
    </xf>
    <xf numFmtId="0" fontId="28" fillId="0" borderId="2" xfId="8" applyFont="1" applyFill="1" applyBorder="1" applyAlignment="1" applyProtection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8" fillId="0" borderId="3" xfId="8" applyFont="1" applyFill="1" applyBorder="1" applyAlignment="1" applyProtection="1">
      <alignment horizontal="left" vertical="center" wrapText="1"/>
    </xf>
    <xf numFmtId="0" fontId="28" fillId="0" borderId="1" xfId="8" applyFont="1" applyFill="1" applyBorder="1" applyAlignment="1" applyProtection="1">
      <alignment horizontal="left" vertical="center" wrapText="1"/>
    </xf>
    <xf numFmtId="0" fontId="27" fillId="6" borderId="2" xfId="8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6" fillId="2" borderId="0" xfId="3" applyFont="1" applyFill="1" applyAlignment="1" applyProtection="1">
      <alignment horizontal="center" vertical="center"/>
      <protection locked="0"/>
    </xf>
    <xf numFmtId="0" fontId="7" fillId="2" borderId="0" xfId="3" applyFill="1" applyAlignment="1" applyProtection="1">
      <alignment horizontal="center" vertical="center"/>
    </xf>
    <xf numFmtId="0" fontId="19" fillId="2" borderId="0" xfId="5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13" xfId="0" applyNumberFormat="1" applyFont="1" applyFill="1" applyBorder="1" applyAlignment="1">
      <alignment horizontal="center" vertical="center" wrapText="1"/>
    </xf>
    <xf numFmtId="49" fontId="26" fillId="2" borderId="14" xfId="0" applyNumberFormat="1" applyFont="1" applyFill="1" applyBorder="1" applyAlignment="1">
      <alignment horizontal="center" vertical="center" wrapText="1"/>
    </xf>
    <xf numFmtId="49" fontId="26" fillId="2" borderId="15" xfId="0" applyNumberFormat="1" applyFont="1" applyFill="1" applyBorder="1" applyAlignment="1">
      <alignment horizontal="center" vertical="center" wrapText="1"/>
    </xf>
    <xf numFmtId="0" fontId="27" fillId="2" borderId="5" xfId="4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49" fontId="33" fillId="2" borderId="16" xfId="0" applyNumberFormat="1" applyFont="1" applyFill="1" applyBorder="1" applyAlignment="1">
      <alignment horizontal="right" vertical="center" wrapText="1"/>
    </xf>
    <xf numFmtId="9" fontId="34" fillId="2" borderId="0" xfId="0" applyNumberFormat="1" applyFont="1" applyFill="1" applyAlignment="1">
      <alignment horizontal="center" vertical="center" wrapText="1"/>
    </xf>
    <xf numFmtId="9" fontId="34" fillId="2" borderId="7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49" fontId="25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8" xfId="0" applyFont="1" applyFill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left" vertical="center" wrapText="1"/>
      <protection locked="0"/>
    </xf>
    <xf numFmtId="0" fontId="25" fillId="2" borderId="10" xfId="0" applyFont="1" applyFill="1" applyBorder="1" applyAlignment="1" applyProtection="1">
      <alignment horizontal="left" vertical="center" wrapText="1"/>
      <protection locked="0"/>
    </xf>
    <xf numFmtId="0" fontId="25" fillId="2" borderId="19" xfId="0" applyFont="1" applyFill="1" applyBorder="1" applyAlignment="1" applyProtection="1">
      <alignment horizontal="left" vertical="center" wrapText="1"/>
      <protection locked="0"/>
    </xf>
    <xf numFmtId="0" fontId="25" fillId="2" borderId="20" xfId="0" applyFont="1" applyFill="1" applyBorder="1" applyAlignment="1" applyProtection="1">
      <alignment horizontal="left" vertical="center" wrapText="1"/>
      <protection locked="0"/>
    </xf>
    <xf numFmtId="0" fontId="25" fillId="2" borderId="21" xfId="0" applyFont="1" applyFill="1" applyBorder="1" applyAlignment="1" applyProtection="1">
      <alignment horizontal="left" vertical="center" wrapText="1"/>
      <protection locked="0"/>
    </xf>
    <xf numFmtId="49" fontId="2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49" fontId="12" fillId="2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6" borderId="2" xfId="8" applyFill="1" applyBorder="1" applyAlignment="1" applyProtection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21" fillId="2" borderId="0" xfId="5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0" fontId="20" fillId="2" borderId="0" xfId="3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5" fillId="2" borderId="0" xfId="0" applyNumberFormat="1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00CC66"/>
      <color rgb="FFE5DB1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7" name="Graphics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8" name="Graphics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9" name="Graphics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10" name="Graphics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327660</xdr:colOff>
      <xdr:row>0</xdr:row>
      <xdr:rowOff>192373</xdr:rowOff>
    </xdr:from>
    <xdr:to>
      <xdr:col>2</xdr:col>
      <xdr:colOff>624841</xdr:colOff>
      <xdr:row>5</xdr:row>
      <xdr:rowOff>32385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192373"/>
          <a:ext cx="975361" cy="845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59" name="Graphics 2">
          <a:extLst>
            <a:ext uri="{FF2B5EF4-FFF2-40B4-BE49-F238E27FC236}">
              <a16:creationId xmlns:a16="http://schemas.microsoft.com/office/drawing/2014/main" id="{00000000-0008-0000-01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0" name="Graphics 2">
          <a:extLst>
            <a:ext uri="{FF2B5EF4-FFF2-40B4-BE49-F238E27FC236}">
              <a16:creationId xmlns:a16="http://schemas.microsoft.com/office/drawing/2014/main" id="{00000000-0008-0000-01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1" name="Graphics 2">
          <a:extLst>
            <a:ext uri="{FF2B5EF4-FFF2-40B4-BE49-F238E27FC236}">
              <a16:creationId xmlns:a16="http://schemas.microsoft.com/office/drawing/2014/main" id="{00000000-0008-0000-01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2" name="Graphics 2">
          <a:extLst>
            <a:ext uri="{FF2B5EF4-FFF2-40B4-BE49-F238E27FC236}">
              <a16:creationId xmlns:a16="http://schemas.microsoft.com/office/drawing/2014/main" id="{00000000-0008-0000-01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3" name="Graphics 2">
          <a:extLst>
            <a:ext uri="{FF2B5EF4-FFF2-40B4-BE49-F238E27FC236}">
              <a16:creationId xmlns:a16="http://schemas.microsoft.com/office/drawing/2014/main" id="{00000000-0008-0000-01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4" name="Graphics 2">
          <a:extLst>
            <a:ext uri="{FF2B5EF4-FFF2-40B4-BE49-F238E27FC236}">
              <a16:creationId xmlns:a16="http://schemas.microsoft.com/office/drawing/2014/main" id="{00000000-0008-0000-01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5" name="Graphics 2">
          <a:extLst>
            <a:ext uri="{FF2B5EF4-FFF2-40B4-BE49-F238E27FC236}">
              <a16:creationId xmlns:a16="http://schemas.microsoft.com/office/drawing/2014/main" id="{00000000-0008-0000-01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6" name="Graphics 2">
          <a:extLst>
            <a:ext uri="{FF2B5EF4-FFF2-40B4-BE49-F238E27FC236}">
              <a16:creationId xmlns:a16="http://schemas.microsoft.com/office/drawing/2014/main" id="{00000000-0008-0000-01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7" name="Graphics 2">
          <a:extLst>
            <a:ext uri="{FF2B5EF4-FFF2-40B4-BE49-F238E27FC236}">
              <a16:creationId xmlns:a16="http://schemas.microsoft.com/office/drawing/2014/main" id="{00000000-0008-0000-01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8" name="Graphics 2">
          <a:extLst>
            <a:ext uri="{FF2B5EF4-FFF2-40B4-BE49-F238E27FC236}">
              <a16:creationId xmlns:a16="http://schemas.microsoft.com/office/drawing/2014/main" id="{00000000-0008-0000-01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9" name="Graphics 2">
          <a:extLst>
            <a:ext uri="{FF2B5EF4-FFF2-40B4-BE49-F238E27FC236}">
              <a16:creationId xmlns:a16="http://schemas.microsoft.com/office/drawing/2014/main" id="{00000000-0008-0000-01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6" name="Graphics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7" name="Graphic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8" name="Graphics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9" name="Graphics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518160</xdr:colOff>
      <xdr:row>0</xdr:row>
      <xdr:rowOff>144780</xdr:rowOff>
    </xdr:from>
    <xdr:to>
      <xdr:col>2</xdr:col>
      <xdr:colOff>636495</xdr:colOff>
      <xdr:row>4</xdr:row>
      <xdr:rowOff>152432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4780"/>
          <a:ext cx="975361" cy="84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nhtrungthuhylammon.com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banhtrungthuhylammon.com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B1" zoomScaleNormal="100" workbookViewId="0">
      <selection activeCell="B13" sqref="B13"/>
    </sheetView>
  </sheetViews>
  <sheetFormatPr defaultColWidth="9" defaultRowHeight="13.2" x14ac:dyDescent="0.25"/>
  <cols>
    <col min="1" max="1" width="0.33203125" style="29" hidden="1" customWidth="1"/>
    <col min="2" max="2" width="9.88671875" style="29" customWidth="1"/>
    <col min="3" max="3" width="20.6640625" style="29" customWidth="1"/>
    <col min="4" max="4" width="21.88671875" style="29" customWidth="1"/>
    <col min="5" max="5" width="19.44140625" style="29" customWidth="1"/>
    <col min="6" max="6" width="10.6640625" style="29" customWidth="1"/>
    <col min="7" max="7" width="18.21875" style="29" customWidth="1"/>
    <col min="8" max="8" width="10.33203125" style="29" bestFit="1" customWidth="1"/>
    <col min="9" max="9" width="9.44140625" style="29" bestFit="1" customWidth="1"/>
    <col min="10" max="10" width="16.5546875" style="29" bestFit="1" customWidth="1"/>
    <col min="11" max="16384" width="9" style="29"/>
  </cols>
  <sheetData>
    <row r="1" spans="1:10" ht="24" customHeight="1" x14ac:dyDescent="0.3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9" t="s">
        <v>128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.6" x14ac:dyDescent="0.25">
      <c r="A3" s="100" t="s">
        <v>129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x14ac:dyDescent="0.25">
      <c r="A4" s="101" t="s">
        <v>47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2"/>
      <c r="B6" s="2"/>
      <c r="C6" s="2"/>
      <c r="D6" s="2"/>
      <c r="E6" s="99"/>
      <c r="F6" s="99"/>
      <c r="G6" s="99"/>
      <c r="H6" s="99"/>
      <c r="I6" s="14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4"/>
      <c r="J7" s="3"/>
    </row>
    <row r="8" spans="1:10" ht="24" customHeight="1" x14ac:dyDescent="0.25">
      <c r="A8" s="102" t="s">
        <v>48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x14ac:dyDescent="0.25">
      <c r="A9" s="5"/>
      <c r="B9" s="103"/>
      <c r="C9" s="103"/>
      <c r="D9" s="103"/>
      <c r="E9" s="103"/>
      <c r="F9" s="103"/>
      <c r="G9" s="103"/>
      <c r="H9" s="103"/>
      <c r="I9" s="23"/>
      <c r="J9" s="6"/>
    </row>
    <row r="10" spans="1:10" x14ac:dyDescent="0.25">
      <c r="A10" s="7"/>
      <c r="B10" s="54"/>
      <c r="C10" s="54"/>
      <c r="D10" s="54"/>
      <c r="E10" s="55"/>
      <c r="F10" s="56"/>
      <c r="G10" s="56"/>
      <c r="H10" s="57"/>
      <c r="I10" s="108" t="s">
        <v>4</v>
      </c>
      <c r="J10" s="109"/>
    </row>
    <row r="11" spans="1:10" ht="12.75" customHeight="1" x14ac:dyDescent="0.25">
      <c r="A11" s="7"/>
      <c r="B11" s="54"/>
      <c r="C11" s="54"/>
      <c r="D11" s="54"/>
      <c r="E11" s="55"/>
      <c r="F11" s="56"/>
      <c r="G11" s="56"/>
      <c r="H11" s="57"/>
      <c r="I11" s="104"/>
      <c r="J11" s="105"/>
    </row>
    <row r="12" spans="1:10" ht="12.75" customHeight="1" x14ac:dyDescent="0.25">
      <c r="A12" s="7"/>
      <c r="B12" s="54"/>
      <c r="C12" s="54"/>
      <c r="D12" s="54"/>
      <c r="E12" s="55"/>
      <c r="F12" s="56"/>
      <c r="G12" s="56"/>
      <c r="H12" s="57"/>
      <c r="I12" s="104" t="s">
        <v>3</v>
      </c>
      <c r="J12" s="105"/>
    </row>
    <row r="13" spans="1:10" ht="12.75" customHeight="1" x14ac:dyDescent="0.25">
      <c r="A13" s="24"/>
      <c r="B13" s="56"/>
      <c r="C13" s="56"/>
      <c r="D13" s="56"/>
      <c r="E13" s="55"/>
      <c r="F13" s="56"/>
      <c r="G13" s="56"/>
      <c r="H13" s="57"/>
      <c r="I13" s="106"/>
      <c r="J13" s="107"/>
    </row>
    <row r="14" spans="1:10" s="30" customFormat="1" ht="39.75" customHeight="1" x14ac:dyDescent="0.25">
      <c r="A14" s="38"/>
      <c r="B14" s="58" t="s">
        <v>126</v>
      </c>
      <c r="C14" s="110" t="s">
        <v>75</v>
      </c>
      <c r="D14" s="110"/>
      <c r="E14" s="110"/>
      <c r="F14" s="58"/>
      <c r="G14" s="58" t="s">
        <v>76</v>
      </c>
      <c r="H14" s="59" t="s">
        <v>77</v>
      </c>
      <c r="I14" s="60" t="s">
        <v>78</v>
      </c>
      <c r="J14" s="59" t="s">
        <v>79</v>
      </c>
    </row>
    <row r="15" spans="1:10" ht="28.8" customHeight="1" x14ac:dyDescent="0.25">
      <c r="A15" s="40"/>
      <c r="B15" s="61"/>
      <c r="C15" s="97" t="s">
        <v>127</v>
      </c>
      <c r="D15" s="97"/>
      <c r="E15" s="97"/>
      <c r="F15" s="62"/>
      <c r="G15" s="63"/>
      <c r="H15" s="64"/>
      <c r="I15" s="65"/>
      <c r="J15" s="66"/>
    </row>
    <row r="16" spans="1:10" ht="32.4" customHeight="1" x14ac:dyDescent="0.25">
      <c r="A16" s="49"/>
      <c r="B16" s="67" t="s">
        <v>15</v>
      </c>
      <c r="C16" s="96" t="s">
        <v>87</v>
      </c>
      <c r="D16" s="92"/>
      <c r="E16" s="95"/>
      <c r="F16" s="68" t="s">
        <v>60</v>
      </c>
      <c r="G16" s="69" t="s">
        <v>53</v>
      </c>
      <c r="H16" s="70">
        <v>244000</v>
      </c>
      <c r="I16" s="71"/>
      <c r="J16" s="72">
        <f t="shared" ref="J16" si="0">H16*I16</f>
        <v>0</v>
      </c>
    </row>
    <row r="17" spans="1:10" ht="32.4" customHeight="1" x14ac:dyDescent="0.25">
      <c r="A17" s="49"/>
      <c r="B17" s="67" t="s">
        <v>18</v>
      </c>
      <c r="C17" s="96" t="s">
        <v>88</v>
      </c>
      <c r="D17" s="92"/>
      <c r="E17" s="95"/>
      <c r="F17" s="68" t="s">
        <v>60</v>
      </c>
      <c r="G17" s="69" t="s">
        <v>53</v>
      </c>
      <c r="H17" s="70">
        <v>211000</v>
      </c>
      <c r="I17" s="71"/>
      <c r="J17" s="72">
        <f t="shared" ref="J17:J74" si="1">H17*I17</f>
        <v>0</v>
      </c>
    </row>
    <row r="18" spans="1:10" ht="32.4" customHeight="1" x14ac:dyDescent="0.25">
      <c r="A18" s="49"/>
      <c r="B18" s="67" t="s">
        <v>16</v>
      </c>
      <c r="C18" s="96" t="s">
        <v>89</v>
      </c>
      <c r="D18" s="92"/>
      <c r="E18" s="95"/>
      <c r="F18" s="68" t="s">
        <v>60</v>
      </c>
      <c r="G18" s="69" t="s">
        <v>53</v>
      </c>
      <c r="H18" s="73">
        <v>190000</v>
      </c>
      <c r="I18" s="71"/>
      <c r="J18" s="72">
        <f t="shared" si="1"/>
        <v>0</v>
      </c>
    </row>
    <row r="19" spans="1:10" ht="32.4" customHeight="1" x14ac:dyDescent="0.25">
      <c r="A19" s="49"/>
      <c r="B19" s="67" t="s">
        <v>17</v>
      </c>
      <c r="C19" s="96" t="s">
        <v>90</v>
      </c>
      <c r="D19" s="92"/>
      <c r="E19" s="95"/>
      <c r="F19" s="68" t="s">
        <v>60</v>
      </c>
      <c r="G19" s="69" t="s">
        <v>53</v>
      </c>
      <c r="H19" s="73">
        <v>175000</v>
      </c>
      <c r="I19" s="71"/>
      <c r="J19" s="72">
        <f t="shared" si="1"/>
        <v>0</v>
      </c>
    </row>
    <row r="20" spans="1:10" ht="32.4" customHeight="1" x14ac:dyDescent="0.25">
      <c r="A20" s="49"/>
      <c r="B20" s="67">
        <v>66</v>
      </c>
      <c r="C20" s="96" t="s">
        <v>88</v>
      </c>
      <c r="D20" s="92"/>
      <c r="E20" s="95"/>
      <c r="F20" s="68" t="s">
        <v>60</v>
      </c>
      <c r="G20" s="69" t="s">
        <v>54</v>
      </c>
      <c r="H20" s="73">
        <v>194000</v>
      </c>
      <c r="I20" s="71"/>
      <c r="J20" s="72">
        <f t="shared" si="1"/>
        <v>0</v>
      </c>
    </row>
    <row r="21" spans="1:10" ht="32.4" customHeight="1" x14ac:dyDescent="0.25">
      <c r="A21" s="49"/>
      <c r="B21" s="67">
        <v>99</v>
      </c>
      <c r="C21" s="96" t="s">
        <v>89</v>
      </c>
      <c r="D21" s="92"/>
      <c r="E21" s="95"/>
      <c r="F21" s="68" t="s">
        <v>60</v>
      </c>
      <c r="G21" s="69" t="s">
        <v>54</v>
      </c>
      <c r="H21" s="73">
        <v>165000</v>
      </c>
      <c r="I21" s="71"/>
      <c r="J21" s="72">
        <f t="shared" si="1"/>
        <v>0</v>
      </c>
    </row>
    <row r="22" spans="1:10" ht="32.4" customHeight="1" x14ac:dyDescent="0.25">
      <c r="A22" s="49"/>
      <c r="B22" s="67">
        <v>22</v>
      </c>
      <c r="C22" s="96" t="s">
        <v>90</v>
      </c>
      <c r="D22" s="92"/>
      <c r="E22" s="95"/>
      <c r="F22" s="68" t="s">
        <v>60</v>
      </c>
      <c r="G22" s="69" t="s">
        <v>54</v>
      </c>
      <c r="H22" s="73">
        <v>150000</v>
      </c>
      <c r="I22" s="71"/>
      <c r="J22" s="72">
        <f t="shared" si="1"/>
        <v>0</v>
      </c>
    </row>
    <row r="23" spans="1:10" ht="32.4" customHeight="1" x14ac:dyDescent="0.25">
      <c r="A23" s="49"/>
      <c r="B23" s="67" t="s">
        <v>91</v>
      </c>
      <c r="C23" s="96" t="s">
        <v>92</v>
      </c>
      <c r="D23" s="92"/>
      <c r="E23" s="95"/>
      <c r="F23" s="68" t="s">
        <v>60</v>
      </c>
      <c r="G23" s="69" t="s">
        <v>54</v>
      </c>
      <c r="H23" s="73">
        <v>205000</v>
      </c>
      <c r="I23" s="71"/>
      <c r="J23" s="72">
        <f t="shared" si="1"/>
        <v>0</v>
      </c>
    </row>
    <row r="24" spans="1:10" ht="32.4" customHeight="1" x14ac:dyDescent="0.25">
      <c r="A24" s="49"/>
      <c r="B24" s="67">
        <v>11</v>
      </c>
      <c r="C24" s="96" t="s">
        <v>93</v>
      </c>
      <c r="D24" s="92"/>
      <c r="E24" s="95"/>
      <c r="F24" s="68" t="s">
        <v>60</v>
      </c>
      <c r="G24" s="69" t="s">
        <v>54</v>
      </c>
      <c r="H24" s="73">
        <v>177000</v>
      </c>
      <c r="I24" s="71"/>
      <c r="J24" s="72">
        <f t="shared" si="1"/>
        <v>0</v>
      </c>
    </row>
    <row r="25" spans="1:10" ht="32.4" customHeight="1" x14ac:dyDescent="0.25">
      <c r="A25" s="49"/>
      <c r="B25" s="67" t="s">
        <v>61</v>
      </c>
      <c r="C25" s="96" t="s">
        <v>62</v>
      </c>
      <c r="D25" s="92"/>
      <c r="E25" s="95"/>
      <c r="F25" s="68" t="s">
        <v>64</v>
      </c>
      <c r="G25" s="69" t="s">
        <v>54</v>
      </c>
      <c r="H25" s="73">
        <v>211000</v>
      </c>
      <c r="I25" s="71"/>
      <c r="J25" s="72">
        <f t="shared" si="1"/>
        <v>0</v>
      </c>
    </row>
    <row r="26" spans="1:10" ht="32.4" customHeight="1" x14ac:dyDescent="0.25">
      <c r="A26" s="49"/>
      <c r="B26" s="67" t="s">
        <v>50</v>
      </c>
      <c r="C26" s="96" t="s">
        <v>94</v>
      </c>
      <c r="D26" s="92"/>
      <c r="E26" s="95"/>
      <c r="F26" s="68" t="s">
        <v>60</v>
      </c>
      <c r="G26" s="69" t="s">
        <v>54</v>
      </c>
      <c r="H26" s="73">
        <v>197000</v>
      </c>
      <c r="I26" s="71"/>
      <c r="J26" s="72">
        <f t="shared" si="1"/>
        <v>0</v>
      </c>
    </row>
    <row r="27" spans="1:10" ht="32.4" customHeight="1" x14ac:dyDescent="0.25">
      <c r="A27" s="49"/>
      <c r="B27" s="67" t="s">
        <v>51</v>
      </c>
      <c r="C27" s="96" t="s">
        <v>95</v>
      </c>
      <c r="D27" s="92"/>
      <c r="E27" s="95"/>
      <c r="F27" s="68" t="s">
        <v>60</v>
      </c>
      <c r="G27" s="69" t="s">
        <v>54</v>
      </c>
      <c r="H27" s="73">
        <v>197000</v>
      </c>
      <c r="I27" s="71"/>
      <c r="J27" s="72">
        <f t="shared" si="1"/>
        <v>0</v>
      </c>
    </row>
    <row r="28" spans="1:10" ht="32.4" customHeight="1" x14ac:dyDescent="0.25">
      <c r="A28" s="49"/>
      <c r="B28" s="67" t="s">
        <v>20</v>
      </c>
      <c r="C28" s="96" t="s">
        <v>96</v>
      </c>
      <c r="D28" s="92"/>
      <c r="E28" s="95"/>
      <c r="F28" s="68" t="s">
        <v>60</v>
      </c>
      <c r="G28" s="69" t="s">
        <v>54</v>
      </c>
      <c r="H28" s="73">
        <v>180000</v>
      </c>
      <c r="I28" s="71"/>
      <c r="J28" s="72">
        <f t="shared" si="1"/>
        <v>0</v>
      </c>
    </row>
    <row r="29" spans="1:10" ht="32.4" customHeight="1" x14ac:dyDescent="0.25">
      <c r="A29" s="49"/>
      <c r="B29" s="67" t="s">
        <v>19</v>
      </c>
      <c r="C29" s="96" t="s">
        <v>97</v>
      </c>
      <c r="D29" s="92"/>
      <c r="E29" s="95"/>
      <c r="F29" s="68" t="s">
        <v>60</v>
      </c>
      <c r="G29" s="69" t="s">
        <v>54</v>
      </c>
      <c r="H29" s="73">
        <v>180000</v>
      </c>
      <c r="I29" s="71"/>
      <c r="J29" s="72">
        <f t="shared" si="1"/>
        <v>0</v>
      </c>
    </row>
    <row r="30" spans="1:10" ht="32.4" customHeight="1" x14ac:dyDescent="0.25">
      <c r="A30" s="49"/>
      <c r="B30" s="67">
        <v>55</v>
      </c>
      <c r="C30" s="96" t="s">
        <v>98</v>
      </c>
      <c r="D30" s="92"/>
      <c r="E30" s="95"/>
      <c r="F30" s="68" t="s">
        <v>60</v>
      </c>
      <c r="G30" s="69" t="s">
        <v>54</v>
      </c>
      <c r="H30" s="73">
        <v>154000</v>
      </c>
      <c r="I30" s="71"/>
      <c r="J30" s="72">
        <f t="shared" si="1"/>
        <v>0</v>
      </c>
    </row>
    <row r="31" spans="1:10" ht="32.4" customHeight="1" x14ac:dyDescent="0.25">
      <c r="A31" s="49"/>
      <c r="B31" s="67" t="s">
        <v>21</v>
      </c>
      <c r="C31" s="96" t="s">
        <v>99</v>
      </c>
      <c r="D31" s="92"/>
      <c r="E31" s="95"/>
      <c r="F31" s="68" t="s">
        <v>60</v>
      </c>
      <c r="G31" s="69" t="s">
        <v>54</v>
      </c>
      <c r="H31" s="73">
        <v>152000</v>
      </c>
      <c r="I31" s="71"/>
      <c r="J31" s="72">
        <f t="shared" si="1"/>
        <v>0</v>
      </c>
    </row>
    <row r="32" spans="1:10" ht="32.4" customHeight="1" x14ac:dyDescent="0.25">
      <c r="A32" s="49"/>
      <c r="B32" s="67" t="s">
        <v>100</v>
      </c>
      <c r="C32" s="96" t="s">
        <v>101</v>
      </c>
      <c r="D32" s="92"/>
      <c r="E32" s="95"/>
      <c r="F32" s="68" t="s">
        <v>63</v>
      </c>
      <c r="G32" s="69" t="s">
        <v>54</v>
      </c>
      <c r="H32" s="73">
        <v>180000</v>
      </c>
      <c r="I32" s="71"/>
      <c r="J32" s="72">
        <f t="shared" si="1"/>
        <v>0</v>
      </c>
    </row>
    <row r="33" spans="1:10" ht="32.4" customHeight="1" x14ac:dyDescent="0.25">
      <c r="A33" s="49"/>
      <c r="B33" s="67">
        <v>88</v>
      </c>
      <c r="C33" s="96" t="s">
        <v>102</v>
      </c>
      <c r="D33" s="92"/>
      <c r="E33" s="95"/>
      <c r="F33" s="68" t="s">
        <v>60</v>
      </c>
      <c r="G33" s="69" t="s">
        <v>54</v>
      </c>
      <c r="H33" s="73">
        <v>150000</v>
      </c>
      <c r="I33" s="71"/>
      <c r="J33" s="72">
        <f t="shared" si="1"/>
        <v>0</v>
      </c>
    </row>
    <row r="34" spans="1:10" ht="32.4" customHeight="1" x14ac:dyDescent="0.25">
      <c r="A34" s="49"/>
      <c r="B34" s="67">
        <v>33</v>
      </c>
      <c r="C34" s="96" t="s">
        <v>103</v>
      </c>
      <c r="D34" s="92"/>
      <c r="E34" s="95"/>
      <c r="F34" s="68" t="s">
        <v>60</v>
      </c>
      <c r="G34" s="69" t="s">
        <v>54</v>
      </c>
      <c r="H34" s="73">
        <v>150000</v>
      </c>
      <c r="I34" s="71"/>
      <c r="J34" s="72">
        <f t="shared" si="1"/>
        <v>0</v>
      </c>
    </row>
    <row r="35" spans="1:10" ht="32.4" customHeight="1" x14ac:dyDescent="0.25">
      <c r="A35" s="49"/>
      <c r="B35" s="67">
        <v>6</v>
      </c>
      <c r="C35" s="96" t="s">
        <v>88</v>
      </c>
      <c r="D35" s="92"/>
      <c r="E35" s="95"/>
      <c r="F35" s="68" t="s">
        <v>63</v>
      </c>
      <c r="G35" s="69" t="s">
        <v>55</v>
      </c>
      <c r="H35" s="73">
        <v>136000</v>
      </c>
      <c r="I35" s="71"/>
      <c r="J35" s="72">
        <f t="shared" si="1"/>
        <v>0</v>
      </c>
    </row>
    <row r="36" spans="1:10" ht="32.4" customHeight="1" x14ac:dyDescent="0.25">
      <c r="A36" s="49"/>
      <c r="B36" s="67">
        <v>9</v>
      </c>
      <c r="C36" s="96" t="s">
        <v>89</v>
      </c>
      <c r="D36" s="92"/>
      <c r="E36" s="95"/>
      <c r="F36" s="68" t="s">
        <v>63</v>
      </c>
      <c r="G36" s="69" t="s">
        <v>55</v>
      </c>
      <c r="H36" s="73">
        <v>127000</v>
      </c>
      <c r="I36" s="71"/>
      <c r="J36" s="72">
        <f t="shared" si="1"/>
        <v>0</v>
      </c>
    </row>
    <row r="37" spans="1:10" ht="32.4" customHeight="1" x14ac:dyDescent="0.25">
      <c r="A37" s="49"/>
      <c r="B37" s="67">
        <v>2</v>
      </c>
      <c r="C37" s="96" t="s">
        <v>90</v>
      </c>
      <c r="D37" s="92"/>
      <c r="E37" s="95"/>
      <c r="F37" s="68" t="s">
        <v>63</v>
      </c>
      <c r="G37" s="69" t="s">
        <v>55</v>
      </c>
      <c r="H37" s="73">
        <v>108000</v>
      </c>
      <c r="I37" s="71"/>
      <c r="J37" s="72">
        <f t="shared" si="1"/>
        <v>0</v>
      </c>
    </row>
    <row r="38" spans="1:10" ht="32.4" customHeight="1" x14ac:dyDescent="0.25">
      <c r="A38" s="49"/>
      <c r="B38" s="67" t="s">
        <v>104</v>
      </c>
      <c r="C38" s="96" t="s">
        <v>92</v>
      </c>
      <c r="D38" s="92"/>
      <c r="E38" s="95"/>
      <c r="F38" s="68" t="s">
        <v>63</v>
      </c>
      <c r="G38" s="69" t="s">
        <v>55</v>
      </c>
      <c r="H38" s="73">
        <v>145000</v>
      </c>
      <c r="I38" s="71"/>
      <c r="J38" s="72">
        <f t="shared" si="1"/>
        <v>0</v>
      </c>
    </row>
    <row r="39" spans="1:10" ht="32.4" customHeight="1" x14ac:dyDescent="0.25">
      <c r="A39" s="49"/>
      <c r="B39" s="67">
        <v>1</v>
      </c>
      <c r="C39" s="96" t="s">
        <v>93</v>
      </c>
      <c r="D39" s="92"/>
      <c r="E39" s="95"/>
      <c r="F39" s="68" t="s">
        <v>63</v>
      </c>
      <c r="G39" s="69" t="s">
        <v>55</v>
      </c>
      <c r="H39" s="73">
        <v>131000</v>
      </c>
      <c r="I39" s="71"/>
      <c r="J39" s="72">
        <f t="shared" si="1"/>
        <v>0</v>
      </c>
    </row>
    <row r="40" spans="1:10" ht="32.4" customHeight="1" x14ac:dyDescent="0.25">
      <c r="A40" s="49"/>
      <c r="B40" s="67" t="s">
        <v>23</v>
      </c>
      <c r="C40" s="96" t="s">
        <v>96</v>
      </c>
      <c r="D40" s="92"/>
      <c r="E40" s="95"/>
      <c r="F40" s="68" t="s">
        <v>63</v>
      </c>
      <c r="G40" s="69" t="s">
        <v>55</v>
      </c>
      <c r="H40" s="73">
        <v>127000</v>
      </c>
      <c r="I40" s="71"/>
      <c r="J40" s="72">
        <f t="shared" si="1"/>
        <v>0</v>
      </c>
    </row>
    <row r="41" spans="1:10" ht="32.4" customHeight="1" x14ac:dyDescent="0.25">
      <c r="A41" s="49"/>
      <c r="B41" s="67" t="s">
        <v>22</v>
      </c>
      <c r="C41" s="96" t="s">
        <v>97</v>
      </c>
      <c r="D41" s="92"/>
      <c r="E41" s="95"/>
      <c r="F41" s="68" t="s">
        <v>63</v>
      </c>
      <c r="G41" s="69" t="s">
        <v>55</v>
      </c>
      <c r="H41" s="73">
        <v>127000</v>
      </c>
      <c r="I41" s="71"/>
      <c r="J41" s="72">
        <f t="shared" si="1"/>
        <v>0</v>
      </c>
    </row>
    <row r="42" spans="1:10" ht="32.4" customHeight="1" x14ac:dyDescent="0.25">
      <c r="A42" s="49"/>
      <c r="B42" s="67">
        <v>5</v>
      </c>
      <c r="C42" s="96" t="s">
        <v>105</v>
      </c>
      <c r="D42" s="92"/>
      <c r="E42" s="95"/>
      <c r="F42" s="68" t="s">
        <v>63</v>
      </c>
      <c r="G42" s="69" t="s">
        <v>55</v>
      </c>
      <c r="H42" s="73">
        <v>114000</v>
      </c>
      <c r="I42" s="71"/>
      <c r="J42" s="72">
        <f t="shared" si="1"/>
        <v>0</v>
      </c>
    </row>
    <row r="43" spans="1:10" ht="32.4" customHeight="1" x14ac:dyDescent="0.25">
      <c r="A43" s="49"/>
      <c r="B43" s="67" t="s">
        <v>24</v>
      </c>
      <c r="C43" s="96" t="s">
        <v>106</v>
      </c>
      <c r="D43" s="92"/>
      <c r="E43" s="95"/>
      <c r="F43" s="68" t="s">
        <v>63</v>
      </c>
      <c r="G43" s="69" t="s">
        <v>55</v>
      </c>
      <c r="H43" s="73">
        <v>114000</v>
      </c>
      <c r="I43" s="71"/>
      <c r="J43" s="72">
        <f t="shared" si="1"/>
        <v>0</v>
      </c>
    </row>
    <row r="44" spans="1:10" ht="32.4" customHeight="1" x14ac:dyDescent="0.25">
      <c r="A44" s="49"/>
      <c r="B44" s="67">
        <v>8</v>
      </c>
      <c r="C44" s="96" t="s">
        <v>107</v>
      </c>
      <c r="D44" s="92"/>
      <c r="E44" s="95"/>
      <c r="F44" s="68" t="s">
        <v>63</v>
      </c>
      <c r="G44" s="69" t="s">
        <v>55</v>
      </c>
      <c r="H44" s="73">
        <v>108000</v>
      </c>
      <c r="I44" s="71"/>
      <c r="J44" s="72">
        <f t="shared" si="1"/>
        <v>0</v>
      </c>
    </row>
    <row r="45" spans="1:10" ht="32.4" customHeight="1" x14ac:dyDescent="0.25">
      <c r="A45" s="49"/>
      <c r="B45" s="67">
        <v>3</v>
      </c>
      <c r="C45" s="96" t="s">
        <v>103</v>
      </c>
      <c r="D45" s="92"/>
      <c r="E45" s="95"/>
      <c r="F45" s="68" t="s">
        <v>63</v>
      </c>
      <c r="G45" s="69" t="s">
        <v>55</v>
      </c>
      <c r="H45" s="73">
        <v>114000</v>
      </c>
      <c r="I45" s="71"/>
      <c r="J45" s="72">
        <f t="shared" si="1"/>
        <v>0</v>
      </c>
    </row>
    <row r="46" spans="1:10" ht="32.4" customHeight="1" x14ac:dyDescent="0.25">
      <c r="A46" s="49"/>
      <c r="B46" s="67" t="s">
        <v>26</v>
      </c>
      <c r="C46" s="96" t="s">
        <v>89</v>
      </c>
      <c r="D46" s="92"/>
      <c r="E46" s="95"/>
      <c r="F46" s="68" t="s">
        <v>64</v>
      </c>
      <c r="G46" s="69" t="s">
        <v>55</v>
      </c>
      <c r="H46" s="73">
        <v>120000</v>
      </c>
      <c r="I46" s="71"/>
      <c r="J46" s="72">
        <f t="shared" si="1"/>
        <v>0</v>
      </c>
    </row>
    <row r="47" spans="1:10" ht="32.4" customHeight="1" x14ac:dyDescent="0.25">
      <c r="A47" s="49"/>
      <c r="B47" s="67" t="s">
        <v>27</v>
      </c>
      <c r="C47" s="96" t="s">
        <v>90</v>
      </c>
      <c r="D47" s="92"/>
      <c r="E47" s="95"/>
      <c r="F47" s="68" t="s">
        <v>64</v>
      </c>
      <c r="G47" s="69" t="s">
        <v>55</v>
      </c>
      <c r="H47" s="73">
        <v>105000</v>
      </c>
      <c r="I47" s="71"/>
      <c r="J47" s="72">
        <f t="shared" si="1"/>
        <v>0</v>
      </c>
    </row>
    <row r="48" spans="1:10" ht="32.4" customHeight="1" x14ac:dyDescent="0.25">
      <c r="A48" s="49"/>
      <c r="B48" s="67" t="s">
        <v>25</v>
      </c>
      <c r="C48" s="96" t="s">
        <v>93</v>
      </c>
      <c r="D48" s="92"/>
      <c r="E48" s="95"/>
      <c r="F48" s="68" t="s">
        <v>64</v>
      </c>
      <c r="G48" s="69" t="s">
        <v>55</v>
      </c>
      <c r="H48" s="73">
        <v>126000</v>
      </c>
      <c r="I48" s="71"/>
      <c r="J48" s="72">
        <f t="shared" si="1"/>
        <v>0</v>
      </c>
    </row>
    <row r="49" spans="1:10" ht="32.4" customHeight="1" x14ac:dyDescent="0.25">
      <c r="A49" s="49"/>
      <c r="B49" s="67" t="s">
        <v>108</v>
      </c>
      <c r="C49" s="96" t="s">
        <v>109</v>
      </c>
      <c r="D49" s="92"/>
      <c r="E49" s="95"/>
      <c r="F49" s="68" t="s">
        <v>64</v>
      </c>
      <c r="G49" s="69" t="s">
        <v>55</v>
      </c>
      <c r="H49" s="73">
        <v>140000</v>
      </c>
      <c r="I49" s="71"/>
      <c r="J49" s="72">
        <f t="shared" si="1"/>
        <v>0</v>
      </c>
    </row>
    <row r="50" spans="1:10" ht="32.4" customHeight="1" x14ac:dyDescent="0.25">
      <c r="A50" s="49"/>
      <c r="B50" s="67" t="s">
        <v>30</v>
      </c>
      <c r="C50" s="96" t="s">
        <v>105</v>
      </c>
      <c r="D50" s="92"/>
      <c r="E50" s="95"/>
      <c r="F50" s="68" t="s">
        <v>64</v>
      </c>
      <c r="G50" s="69" t="s">
        <v>55</v>
      </c>
      <c r="H50" s="73">
        <v>108000</v>
      </c>
      <c r="I50" s="71"/>
      <c r="J50" s="72">
        <f t="shared" si="1"/>
        <v>0</v>
      </c>
    </row>
    <row r="51" spans="1:10" ht="32.4" customHeight="1" x14ac:dyDescent="0.25">
      <c r="A51" s="49"/>
      <c r="B51" s="67" t="s">
        <v>110</v>
      </c>
      <c r="C51" s="96" t="s">
        <v>101</v>
      </c>
      <c r="D51" s="92"/>
      <c r="E51" s="95"/>
      <c r="F51" s="68" t="s">
        <v>64</v>
      </c>
      <c r="G51" s="69" t="s">
        <v>55</v>
      </c>
      <c r="H51" s="73">
        <v>130000</v>
      </c>
      <c r="I51" s="71"/>
      <c r="J51" s="72">
        <f t="shared" si="1"/>
        <v>0</v>
      </c>
    </row>
    <row r="52" spans="1:10" ht="32.4" customHeight="1" x14ac:dyDescent="0.25">
      <c r="A52" s="49"/>
      <c r="B52" s="67" t="s">
        <v>28</v>
      </c>
      <c r="C52" s="96" t="s">
        <v>107</v>
      </c>
      <c r="D52" s="92"/>
      <c r="E52" s="95"/>
      <c r="F52" s="68" t="s">
        <v>64</v>
      </c>
      <c r="G52" s="69" t="s">
        <v>55</v>
      </c>
      <c r="H52" s="73">
        <v>105000</v>
      </c>
      <c r="I52" s="71"/>
      <c r="J52" s="72">
        <f t="shared" si="1"/>
        <v>0</v>
      </c>
    </row>
    <row r="53" spans="1:10" ht="32.4" customHeight="1" x14ac:dyDescent="0.25">
      <c r="A53" s="49"/>
      <c r="B53" s="67" t="s">
        <v>29</v>
      </c>
      <c r="C53" s="96" t="s">
        <v>103</v>
      </c>
      <c r="D53" s="92"/>
      <c r="E53" s="95"/>
      <c r="F53" s="68" t="s">
        <v>64</v>
      </c>
      <c r="G53" s="69" t="s">
        <v>55</v>
      </c>
      <c r="H53" s="73">
        <v>108000</v>
      </c>
      <c r="I53" s="71"/>
      <c r="J53" s="72">
        <f t="shared" si="1"/>
        <v>0</v>
      </c>
    </row>
    <row r="54" spans="1:10" ht="32.4" customHeight="1" x14ac:dyDescent="0.25">
      <c r="A54" s="49"/>
      <c r="B54" s="67" t="s">
        <v>31</v>
      </c>
      <c r="C54" s="96" t="s">
        <v>111</v>
      </c>
      <c r="D54" s="92"/>
      <c r="E54" s="95"/>
      <c r="F54" s="68" t="s">
        <v>64</v>
      </c>
      <c r="G54" s="69" t="s">
        <v>53</v>
      </c>
      <c r="H54" s="73">
        <v>96000</v>
      </c>
      <c r="I54" s="71"/>
      <c r="J54" s="72">
        <f t="shared" si="1"/>
        <v>0</v>
      </c>
    </row>
    <row r="55" spans="1:10" ht="32.4" customHeight="1" x14ac:dyDescent="0.25">
      <c r="A55" s="49"/>
      <c r="B55" s="67" t="s">
        <v>32</v>
      </c>
      <c r="C55" s="96" t="s">
        <v>112</v>
      </c>
      <c r="D55" s="92"/>
      <c r="E55" s="95"/>
      <c r="F55" s="68" t="s">
        <v>64</v>
      </c>
      <c r="G55" s="69" t="s">
        <v>53</v>
      </c>
      <c r="H55" s="73">
        <v>96000</v>
      </c>
      <c r="I55" s="71"/>
      <c r="J55" s="72">
        <f t="shared" si="1"/>
        <v>0</v>
      </c>
    </row>
    <row r="56" spans="1:10" ht="32.4" customHeight="1" x14ac:dyDescent="0.25">
      <c r="A56" s="49"/>
      <c r="B56" s="67" t="s">
        <v>33</v>
      </c>
      <c r="C56" s="96" t="s">
        <v>113</v>
      </c>
      <c r="D56" s="92"/>
      <c r="E56" s="95"/>
      <c r="F56" s="68" t="s">
        <v>64</v>
      </c>
      <c r="G56" s="69" t="s">
        <v>53</v>
      </c>
      <c r="H56" s="73">
        <v>96000</v>
      </c>
      <c r="I56" s="71"/>
      <c r="J56" s="72">
        <f t="shared" si="1"/>
        <v>0</v>
      </c>
    </row>
    <row r="57" spans="1:10" ht="32.4" customHeight="1" x14ac:dyDescent="0.25">
      <c r="A57" s="49"/>
      <c r="B57" s="67" t="s">
        <v>34</v>
      </c>
      <c r="C57" s="92" t="s">
        <v>114</v>
      </c>
      <c r="D57" s="92"/>
      <c r="E57" s="95"/>
      <c r="F57" s="68" t="s">
        <v>63</v>
      </c>
      <c r="G57" s="69" t="s">
        <v>53</v>
      </c>
      <c r="H57" s="73">
        <v>105000</v>
      </c>
      <c r="I57" s="71"/>
      <c r="J57" s="72">
        <f t="shared" si="1"/>
        <v>0</v>
      </c>
    </row>
    <row r="58" spans="1:10" ht="32.4" customHeight="1" x14ac:dyDescent="0.25">
      <c r="A58" s="49"/>
      <c r="B58" s="67" t="s">
        <v>35</v>
      </c>
      <c r="C58" s="92" t="s">
        <v>115</v>
      </c>
      <c r="D58" s="92"/>
      <c r="E58" s="95"/>
      <c r="F58" s="68" t="s">
        <v>63</v>
      </c>
      <c r="G58" s="69" t="s">
        <v>53</v>
      </c>
      <c r="H58" s="73">
        <v>105000</v>
      </c>
      <c r="I58" s="71"/>
      <c r="J58" s="72">
        <f t="shared" si="1"/>
        <v>0</v>
      </c>
    </row>
    <row r="59" spans="1:10" ht="32.4" customHeight="1" x14ac:dyDescent="0.25">
      <c r="A59" s="8"/>
      <c r="B59" s="67" t="s">
        <v>36</v>
      </c>
      <c r="C59" s="92" t="s">
        <v>116</v>
      </c>
      <c r="D59" s="92"/>
      <c r="E59" s="95"/>
      <c r="F59" s="68" t="s">
        <v>63</v>
      </c>
      <c r="G59" s="69" t="s">
        <v>53</v>
      </c>
      <c r="H59" s="73">
        <v>105000</v>
      </c>
      <c r="I59" s="71"/>
      <c r="J59" s="72">
        <f t="shared" si="1"/>
        <v>0</v>
      </c>
    </row>
    <row r="60" spans="1:10" ht="30.6" customHeight="1" x14ac:dyDescent="0.25">
      <c r="A60" s="49"/>
      <c r="B60" s="67" t="s">
        <v>37</v>
      </c>
      <c r="C60" s="92" t="s">
        <v>117</v>
      </c>
      <c r="D60" s="92"/>
      <c r="E60" s="95"/>
      <c r="F60" s="68" t="s">
        <v>12</v>
      </c>
      <c r="G60" s="69" t="s">
        <v>12</v>
      </c>
      <c r="H60" s="73">
        <v>163000</v>
      </c>
      <c r="I60" s="71"/>
      <c r="J60" s="72">
        <f t="shared" si="1"/>
        <v>0</v>
      </c>
    </row>
    <row r="61" spans="1:10" ht="28.2" customHeight="1" x14ac:dyDescent="0.25">
      <c r="A61" s="49"/>
      <c r="B61" s="61"/>
      <c r="C61" s="97" t="s">
        <v>38</v>
      </c>
      <c r="D61" s="97"/>
      <c r="E61" s="97"/>
      <c r="F61" s="62"/>
      <c r="G61" s="63"/>
      <c r="H61" s="64"/>
      <c r="I61" s="64"/>
      <c r="J61" s="64"/>
    </row>
    <row r="62" spans="1:10" ht="39" customHeight="1" x14ac:dyDescent="0.25">
      <c r="A62" s="49"/>
      <c r="B62" s="67" t="s">
        <v>39</v>
      </c>
      <c r="C62" s="92" t="s">
        <v>118</v>
      </c>
      <c r="D62" s="92"/>
      <c r="E62" s="95"/>
      <c r="F62" s="68" t="s">
        <v>12</v>
      </c>
      <c r="G62" s="69" t="s">
        <v>66</v>
      </c>
      <c r="H62" s="70">
        <v>2800000</v>
      </c>
      <c r="I62" s="71"/>
      <c r="J62" s="72">
        <f t="shared" si="1"/>
        <v>0</v>
      </c>
    </row>
    <row r="63" spans="1:10" ht="39" customHeight="1" x14ac:dyDescent="0.25">
      <c r="A63" s="49"/>
      <c r="B63" s="67" t="s">
        <v>40</v>
      </c>
      <c r="C63" s="92" t="s">
        <v>65</v>
      </c>
      <c r="D63" s="92"/>
      <c r="E63" s="95"/>
      <c r="F63" s="68" t="s">
        <v>12</v>
      </c>
      <c r="G63" s="69" t="s">
        <v>66</v>
      </c>
      <c r="H63" s="70">
        <v>2650000</v>
      </c>
      <c r="I63" s="71"/>
      <c r="J63" s="72">
        <f t="shared" si="1"/>
        <v>0</v>
      </c>
    </row>
    <row r="64" spans="1:10" ht="39" customHeight="1" x14ac:dyDescent="0.25">
      <c r="A64" s="49"/>
      <c r="B64" s="67" t="s">
        <v>41</v>
      </c>
      <c r="C64" s="92" t="s">
        <v>67</v>
      </c>
      <c r="D64" s="92"/>
      <c r="E64" s="95"/>
      <c r="F64" s="68" t="s">
        <v>12</v>
      </c>
      <c r="G64" s="69" t="s">
        <v>119</v>
      </c>
      <c r="H64" s="70">
        <v>2300000</v>
      </c>
      <c r="I64" s="71"/>
      <c r="J64" s="72">
        <f t="shared" si="1"/>
        <v>0</v>
      </c>
    </row>
    <row r="65" spans="1:13" ht="39" customHeight="1" x14ac:dyDescent="0.25">
      <c r="A65" s="49"/>
      <c r="B65" s="67" t="s">
        <v>68</v>
      </c>
      <c r="C65" s="92" t="s">
        <v>120</v>
      </c>
      <c r="D65" s="92"/>
      <c r="E65" s="95"/>
      <c r="F65" s="68" t="s">
        <v>12</v>
      </c>
      <c r="G65" s="69" t="s">
        <v>121</v>
      </c>
      <c r="H65" s="70">
        <v>1950000</v>
      </c>
      <c r="I65" s="71"/>
      <c r="J65" s="72">
        <f t="shared" si="1"/>
        <v>0</v>
      </c>
    </row>
    <row r="66" spans="1:13" ht="39" customHeight="1" x14ac:dyDescent="0.25">
      <c r="A66" s="49"/>
      <c r="B66" s="67" t="s">
        <v>59</v>
      </c>
      <c r="C66" s="92" t="s">
        <v>71</v>
      </c>
      <c r="D66" s="92"/>
      <c r="E66" s="95"/>
      <c r="F66" s="68" t="s">
        <v>12</v>
      </c>
      <c r="G66" s="69" t="s">
        <v>119</v>
      </c>
      <c r="H66" s="70">
        <v>1400000</v>
      </c>
      <c r="I66" s="71"/>
      <c r="J66" s="72">
        <f t="shared" si="1"/>
        <v>0</v>
      </c>
    </row>
    <row r="67" spans="1:13" ht="39" customHeight="1" x14ac:dyDescent="0.25">
      <c r="A67" s="49"/>
      <c r="B67" s="67" t="s">
        <v>70</v>
      </c>
      <c r="C67" s="92" t="s">
        <v>72</v>
      </c>
      <c r="D67" s="93"/>
      <c r="E67" s="94"/>
      <c r="F67" s="68" t="s">
        <v>12</v>
      </c>
      <c r="G67" s="69" t="s">
        <v>119</v>
      </c>
      <c r="H67" s="74">
        <v>1330000</v>
      </c>
      <c r="I67" s="71"/>
      <c r="J67" s="72">
        <f t="shared" si="1"/>
        <v>0</v>
      </c>
    </row>
    <row r="68" spans="1:13" ht="39" customHeight="1" x14ac:dyDescent="0.25">
      <c r="A68" s="49"/>
      <c r="B68" s="67" t="s">
        <v>56</v>
      </c>
      <c r="C68" s="92" t="s">
        <v>69</v>
      </c>
      <c r="D68" s="93"/>
      <c r="E68" s="94"/>
      <c r="F68" s="68" t="s">
        <v>12</v>
      </c>
      <c r="G68" s="69" t="s">
        <v>122</v>
      </c>
      <c r="H68" s="74">
        <v>1130000</v>
      </c>
      <c r="I68" s="71"/>
      <c r="J68" s="72">
        <f t="shared" si="1"/>
        <v>0</v>
      </c>
    </row>
    <row r="69" spans="1:13" ht="39" customHeight="1" x14ac:dyDescent="0.25">
      <c r="A69" s="49"/>
      <c r="B69" s="67" t="s">
        <v>52</v>
      </c>
      <c r="C69" s="92" t="s">
        <v>73</v>
      </c>
      <c r="D69" s="93"/>
      <c r="E69" s="94"/>
      <c r="F69" s="68" t="s">
        <v>12</v>
      </c>
      <c r="G69" s="69" t="s">
        <v>123</v>
      </c>
      <c r="H69" s="74">
        <v>980000</v>
      </c>
      <c r="I69" s="71"/>
      <c r="J69" s="72">
        <f t="shared" si="1"/>
        <v>0</v>
      </c>
    </row>
    <row r="70" spans="1:13" ht="30.6" customHeight="1" x14ac:dyDescent="0.25">
      <c r="A70" s="8"/>
      <c r="B70" s="67" t="s">
        <v>57</v>
      </c>
      <c r="C70" s="92" t="s">
        <v>124</v>
      </c>
      <c r="D70" s="93"/>
      <c r="E70" s="94"/>
      <c r="F70" s="68" t="s">
        <v>12</v>
      </c>
      <c r="G70" s="69" t="s">
        <v>125</v>
      </c>
      <c r="H70" s="74">
        <v>730000</v>
      </c>
      <c r="I70" s="71"/>
      <c r="J70" s="72">
        <f t="shared" si="1"/>
        <v>0</v>
      </c>
    </row>
    <row r="71" spans="1:13" ht="28.8" customHeight="1" x14ac:dyDescent="0.25">
      <c r="A71" s="50"/>
      <c r="B71" s="61"/>
      <c r="C71" s="97" t="s">
        <v>74</v>
      </c>
      <c r="D71" s="97"/>
      <c r="E71" s="97"/>
      <c r="F71" s="62"/>
      <c r="G71" s="62"/>
      <c r="H71" s="64"/>
      <c r="I71" s="64"/>
      <c r="J71" s="64"/>
    </row>
    <row r="72" spans="1:13" ht="32.4" customHeight="1" x14ac:dyDescent="0.25">
      <c r="A72" s="50"/>
      <c r="B72" s="67" t="s">
        <v>42</v>
      </c>
      <c r="C72" s="92" t="s">
        <v>43</v>
      </c>
      <c r="D72" s="93"/>
      <c r="E72" s="94"/>
      <c r="F72" s="68" t="s">
        <v>12</v>
      </c>
      <c r="G72" s="68" t="s">
        <v>58</v>
      </c>
      <c r="H72" s="75">
        <v>920000</v>
      </c>
      <c r="I72" s="71"/>
      <c r="J72" s="72">
        <f t="shared" si="1"/>
        <v>0</v>
      </c>
    </row>
    <row r="73" spans="1:13" ht="32.4" customHeight="1" x14ac:dyDescent="0.25">
      <c r="A73" s="50"/>
      <c r="B73" s="67">
        <v>666</v>
      </c>
      <c r="C73" s="92" t="s">
        <v>44</v>
      </c>
      <c r="D73" s="93"/>
      <c r="E73" s="94"/>
      <c r="F73" s="68" t="s">
        <v>12</v>
      </c>
      <c r="G73" s="68" t="s">
        <v>58</v>
      </c>
      <c r="H73" s="76">
        <v>840000</v>
      </c>
      <c r="I73" s="71"/>
      <c r="J73" s="72">
        <f t="shared" si="1"/>
        <v>0</v>
      </c>
    </row>
    <row r="74" spans="1:13" ht="32.4" customHeight="1" x14ac:dyDescent="0.25">
      <c r="A74" s="50"/>
      <c r="B74" s="67">
        <v>999</v>
      </c>
      <c r="C74" s="92" t="s">
        <v>45</v>
      </c>
      <c r="D74" s="93"/>
      <c r="E74" s="94"/>
      <c r="F74" s="68" t="s">
        <v>12</v>
      </c>
      <c r="G74" s="68" t="s">
        <v>58</v>
      </c>
      <c r="H74" s="76">
        <v>780000</v>
      </c>
      <c r="I74" s="71"/>
      <c r="J74" s="72">
        <f t="shared" si="1"/>
        <v>0</v>
      </c>
    </row>
    <row r="75" spans="1:13" ht="21.9" customHeight="1" x14ac:dyDescent="0.25">
      <c r="A75" s="9"/>
      <c r="B75" s="77"/>
      <c r="C75" s="77"/>
      <c r="D75" s="77"/>
      <c r="E75" s="78"/>
      <c r="F75" s="77"/>
      <c r="G75" s="77"/>
      <c r="H75" s="79" t="s">
        <v>1</v>
      </c>
      <c r="I75" s="80">
        <f>SUM(I16:I74)</f>
        <v>0</v>
      </c>
      <c r="J75" s="81">
        <f>SUM(J16:J74)</f>
        <v>0</v>
      </c>
    </row>
    <row r="76" spans="1:13" ht="21.9" customHeight="1" x14ac:dyDescent="0.25">
      <c r="A76" s="11"/>
      <c r="B76" s="82"/>
      <c r="C76" s="82"/>
      <c r="D76" s="82"/>
      <c r="E76" s="83"/>
      <c r="F76" s="129"/>
      <c r="G76" s="129"/>
      <c r="H76" s="115" t="s">
        <v>0</v>
      </c>
      <c r="I76" s="115"/>
      <c r="J76" s="84">
        <v>0</v>
      </c>
    </row>
    <row r="77" spans="1:13" ht="21.9" customHeight="1" x14ac:dyDescent="0.25">
      <c r="A77" s="12"/>
      <c r="B77" s="82"/>
      <c r="C77" s="82"/>
      <c r="D77" s="82"/>
      <c r="E77" s="83"/>
      <c r="F77" s="116"/>
      <c r="G77" s="116"/>
      <c r="H77" s="115" t="s">
        <v>2</v>
      </c>
      <c r="I77" s="115"/>
      <c r="J77" s="86">
        <f>J75*(1-J76)</f>
        <v>0</v>
      </c>
    </row>
    <row r="78" spans="1:13" ht="18" customHeight="1" x14ac:dyDescent="0.25">
      <c r="A78" s="13"/>
      <c r="B78" s="87"/>
      <c r="C78" s="87"/>
      <c r="D78" s="85"/>
      <c r="E78" s="87"/>
      <c r="F78" s="83"/>
      <c r="G78" s="83"/>
      <c r="H78" s="112" t="s">
        <v>11</v>
      </c>
      <c r="I78" s="112"/>
      <c r="J78" s="112"/>
      <c r="M78" s="31"/>
    </row>
    <row r="79" spans="1:13" ht="18" customHeight="1" x14ac:dyDescent="0.25">
      <c r="A79" s="14"/>
      <c r="B79" s="87"/>
      <c r="C79" s="87"/>
      <c r="D79" s="85"/>
      <c r="E79" s="113" t="s">
        <v>14</v>
      </c>
      <c r="F79" s="113"/>
      <c r="G79" s="113"/>
      <c r="H79" s="113"/>
      <c r="I79" s="113"/>
      <c r="J79" s="113"/>
    </row>
    <row r="80" spans="1:13" ht="18" customHeight="1" x14ac:dyDescent="0.25">
      <c r="A80" s="14"/>
      <c r="B80" s="87"/>
      <c r="C80" s="87"/>
      <c r="D80" s="85"/>
      <c r="E80" s="114"/>
      <c r="F80" s="114"/>
      <c r="G80" s="114"/>
      <c r="H80" s="114"/>
      <c r="I80" s="114"/>
      <c r="J80" s="114"/>
    </row>
    <row r="81" spans="1:10" ht="36" customHeight="1" x14ac:dyDescent="0.25">
      <c r="A81" s="14"/>
      <c r="B81" s="87"/>
      <c r="C81" s="87"/>
      <c r="D81" s="85"/>
      <c r="E81" s="88" t="s">
        <v>13</v>
      </c>
      <c r="F81" s="120"/>
      <c r="G81" s="121"/>
      <c r="H81" s="121"/>
      <c r="I81" s="121"/>
      <c r="J81" s="122"/>
    </row>
    <row r="82" spans="1:10" ht="43.2" customHeight="1" x14ac:dyDescent="0.25">
      <c r="A82" s="14"/>
      <c r="B82" s="87"/>
      <c r="C82" s="87"/>
      <c r="D82" s="85"/>
      <c r="E82" s="89" t="s">
        <v>80</v>
      </c>
      <c r="F82" s="123"/>
      <c r="G82" s="124"/>
      <c r="H82" s="124"/>
      <c r="I82" s="124"/>
      <c r="J82" s="125"/>
    </row>
    <row r="83" spans="1:10" ht="21.6" customHeight="1" x14ac:dyDescent="0.25">
      <c r="A83" s="14"/>
      <c r="B83" s="87"/>
      <c r="C83" s="87"/>
      <c r="D83" s="85"/>
      <c r="E83" s="90" t="s">
        <v>9</v>
      </c>
      <c r="F83" s="123"/>
      <c r="G83" s="124"/>
      <c r="H83" s="124"/>
      <c r="I83" s="124"/>
      <c r="J83" s="125"/>
    </row>
    <row r="84" spans="1:10" ht="21.6" customHeight="1" x14ac:dyDescent="0.25">
      <c r="A84" s="14"/>
      <c r="B84" s="87"/>
      <c r="C84" s="87"/>
      <c r="D84" s="85"/>
      <c r="E84" s="90" t="s">
        <v>10</v>
      </c>
      <c r="F84" s="117"/>
      <c r="G84" s="118"/>
      <c r="H84" s="118"/>
      <c r="I84" s="118"/>
      <c r="J84" s="119"/>
    </row>
    <row r="85" spans="1:10" ht="21.6" customHeight="1" x14ac:dyDescent="0.25">
      <c r="A85" s="14"/>
      <c r="B85" s="87"/>
      <c r="C85" s="87"/>
      <c r="D85" s="85"/>
      <c r="E85" s="91" t="s">
        <v>81</v>
      </c>
      <c r="F85" s="126"/>
      <c r="G85" s="127"/>
      <c r="H85" s="127"/>
      <c r="I85" s="127"/>
      <c r="J85" s="128"/>
    </row>
    <row r="86" spans="1:10" ht="19.8" customHeight="1" x14ac:dyDescent="0.25">
      <c r="A86" s="14"/>
      <c r="B86" s="111"/>
      <c r="C86" s="111"/>
      <c r="D86" s="111"/>
      <c r="E86" s="91" t="s">
        <v>83</v>
      </c>
      <c r="F86" s="126"/>
      <c r="G86" s="127"/>
      <c r="H86" s="127"/>
      <c r="I86" s="127"/>
      <c r="J86" s="128"/>
    </row>
    <row r="87" spans="1:10" x14ac:dyDescent="0.25">
      <c r="A87" s="4"/>
      <c r="B87" s="4"/>
      <c r="C87" s="4"/>
      <c r="D87" s="4"/>
      <c r="E87" s="15"/>
      <c r="F87" s="24"/>
      <c r="G87" s="24"/>
      <c r="H87" s="26"/>
      <c r="I87" s="24"/>
      <c r="J87" s="13"/>
    </row>
    <row r="88" spans="1:10" x14ac:dyDescent="0.25">
      <c r="A88" s="16"/>
      <c r="B88" s="16"/>
      <c r="C88" s="16"/>
      <c r="D88" s="16"/>
      <c r="E88" s="2"/>
      <c r="F88" s="24"/>
      <c r="G88" s="24"/>
      <c r="H88" s="26"/>
      <c r="I88" s="24"/>
      <c r="J88" s="13"/>
    </row>
    <row r="89" spans="1:10" x14ac:dyDescent="0.25">
      <c r="A89" s="4"/>
      <c r="B89" s="4"/>
      <c r="C89" s="4"/>
      <c r="D89" s="4"/>
      <c r="E89" s="15"/>
      <c r="F89" s="14"/>
      <c r="G89" s="14"/>
      <c r="H89" s="17"/>
      <c r="I89" s="14"/>
      <c r="J89" s="3"/>
    </row>
    <row r="90" spans="1:10" x14ac:dyDescent="0.25">
      <c r="A90" s="20"/>
      <c r="B90" s="20"/>
      <c r="C90" s="20"/>
      <c r="D90" s="20"/>
      <c r="E90" s="21"/>
      <c r="F90" s="18"/>
      <c r="G90" s="18"/>
      <c r="H90" s="19"/>
      <c r="I90" s="18"/>
      <c r="J90" s="1"/>
    </row>
    <row r="91" spans="1:10" x14ac:dyDescent="0.25">
      <c r="A91" s="4"/>
      <c r="B91" s="4"/>
      <c r="C91" s="4"/>
      <c r="D91" s="4"/>
      <c r="E91" s="15"/>
      <c r="F91" s="14"/>
      <c r="G91" s="14"/>
      <c r="H91" s="17"/>
      <c r="I91" s="14"/>
      <c r="J91" s="3"/>
    </row>
  </sheetData>
  <sheetProtection algorithmName="SHA-512" hashValue="sP6EfBhIcUVVBPv0warH/QwyH7nW5jcXv+mKCDoQbTEGk51yPJ77055xjAWnydr1tJCtX35895Kvr7QfN1yFkw==" saltValue="S7fMaxZjbBcrSdrqWnEJdw==" spinCount="100000" sheet="1" objects="1" scenarios="1"/>
  <mergeCells count="84">
    <mergeCell ref="H76:I76"/>
    <mergeCell ref="F76:G76"/>
    <mergeCell ref="C64:E64"/>
    <mergeCell ref="C65:E65"/>
    <mergeCell ref="C62:E62"/>
    <mergeCell ref="C63:E63"/>
    <mergeCell ref="C58:E58"/>
    <mergeCell ref="C43:E43"/>
    <mergeCell ref="C38:E38"/>
    <mergeCell ref="C39:E39"/>
    <mergeCell ref="C44:E44"/>
    <mergeCell ref="C45:E45"/>
    <mergeCell ref="C46:E46"/>
    <mergeCell ref="C47:E47"/>
    <mergeCell ref="C53:E53"/>
    <mergeCell ref="C54:E54"/>
    <mergeCell ref="C55:E55"/>
    <mergeCell ref="C48:E48"/>
    <mergeCell ref="C49:E49"/>
    <mergeCell ref="C50:E50"/>
    <mergeCell ref="B86:D86"/>
    <mergeCell ref="H78:J78"/>
    <mergeCell ref="E79:J80"/>
    <mergeCell ref="H77:I77"/>
    <mergeCell ref="F77:G77"/>
    <mergeCell ref="F84:J84"/>
    <mergeCell ref="F81:J81"/>
    <mergeCell ref="F82:J82"/>
    <mergeCell ref="F83:J83"/>
    <mergeCell ref="F86:J86"/>
    <mergeCell ref="F85:J85"/>
    <mergeCell ref="C41:E41"/>
    <mergeCell ref="C42:E42"/>
    <mergeCell ref="C26:E26"/>
    <mergeCell ref="C25:E25"/>
    <mergeCell ref="A1:J1"/>
    <mergeCell ref="A2:J2"/>
    <mergeCell ref="A3:J3"/>
    <mergeCell ref="A4:J4"/>
    <mergeCell ref="C15:E15"/>
    <mergeCell ref="A5:J5"/>
    <mergeCell ref="E6:H6"/>
    <mergeCell ref="A8:J8"/>
    <mergeCell ref="B9:H9"/>
    <mergeCell ref="I12:J13"/>
    <mergeCell ref="I10:J11"/>
    <mergeCell ref="C14:E14"/>
    <mergeCell ref="C36:E36"/>
    <mergeCell ref="C37:E37"/>
    <mergeCell ref="C27:E27"/>
    <mergeCell ref="C28:E28"/>
    <mergeCell ref="C40:E40"/>
    <mergeCell ref="C32:E32"/>
    <mergeCell ref="C33:E33"/>
    <mergeCell ref="C35:E35"/>
    <mergeCell ref="C16:E16"/>
    <mergeCell ref="C17:E17"/>
    <mergeCell ref="C18:E18"/>
    <mergeCell ref="C34:E34"/>
    <mergeCell ref="C19:E19"/>
    <mergeCell ref="C20:E20"/>
    <mergeCell ref="C21:E21"/>
    <mergeCell ref="C31:E31"/>
    <mergeCell ref="C29:E29"/>
    <mergeCell ref="C30:E30"/>
    <mergeCell ref="C22:E22"/>
    <mergeCell ref="C23:E23"/>
    <mergeCell ref="C24:E24"/>
    <mergeCell ref="C72:E72"/>
    <mergeCell ref="C66:E66"/>
    <mergeCell ref="C73:E73"/>
    <mergeCell ref="C74:E74"/>
    <mergeCell ref="C51:E51"/>
    <mergeCell ref="C52:E52"/>
    <mergeCell ref="C68:E68"/>
    <mergeCell ref="C69:E69"/>
    <mergeCell ref="C71:E71"/>
    <mergeCell ref="C60:E60"/>
    <mergeCell ref="C61:E61"/>
    <mergeCell ref="C70:E70"/>
    <mergeCell ref="C67:E67"/>
    <mergeCell ref="C59:E59"/>
    <mergeCell ref="C57:E57"/>
    <mergeCell ref="C56:E56"/>
  </mergeCells>
  <hyperlinks>
    <hyperlink ref="B3:J3" location="'Phiếu Giao Hàng'!A1" display="Tel : 0919.83.87.86  -  0917.496.586" xr:uid="{00000000-0004-0000-0000-000000000000}"/>
    <hyperlink ref="B4:J4" r:id="rId1" display="Website: www.banhtrungthutructuyen.com" xr:uid="{00000000-0004-0000-0000-000001000000}"/>
    <hyperlink ref="A4:J4" r:id="rId2" display="Website: www.banhtrungthuhylammon.com" xr:uid="{00000000-0004-0000-0000-000002000000}"/>
  </hyperlinks>
  <pageMargins left="0.3" right="0" top="0" bottom="0" header="0" footer="0"/>
  <pageSetup paperSize="9" scale="76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zoomScaleNormal="100" workbookViewId="0">
      <selection activeCell="A3" sqref="A3:J3"/>
    </sheetView>
  </sheetViews>
  <sheetFormatPr defaultColWidth="9" defaultRowHeight="13.2" x14ac:dyDescent="0.25"/>
  <cols>
    <col min="1" max="1" width="0.21875" style="29" customWidth="1"/>
    <col min="2" max="2" width="12.5546875" style="29" customWidth="1"/>
    <col min="3" max="3" width="20.6640625" style="29" customWidth="1"/>
    <col min="4" max="4" width="21.88671875" style="29" customWidth="1"/>
    <col min="5" max="5" width="15.77734375" style="29" customWidth="1"/>
    <col min="6" max="6" width="10.44140625" style="29" customWidth="1"/>
    <col min="7" max="7" width="18.21875" style="29" customWidth="1"/>
    <col min="8" max="8" width="10.33203125" style="29" bestFit="1" customWidth="1"/>
    <col min="9" max="9" width="9.44140625" style="29" bestFit="1" customWidth="1"/>
    <col min="10" max="10" width="16.5546875" style="29" bestFit="1" customWidth="1"/>
    <col min="11" max="16384" width="9" style="29"/>
  </cols>
  <sheetData>
    <row r="1" spans="1:10" ht="24" customHeight="1" x14ac:dyDescent="0.3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9" t="s">
        <v>128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.6" x14ac:dyDescent="0.25">
      <c r="A3" s="145" t="s">
        <v>129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x14ac:dyDescent="0.25">
      <c r="A4" s="101" t="s">
        <v>47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2"/>
      <c r="B6" s="2"/>
      <c r="C6" s="2"/>
      <c r="D6" s="2"/>
      <c r="E6" s="99"/>
      <c r="F6" s="99"/>
      <c r="G6" s="99"/>
      <c r="H6" s="99"/>
      <c r="I6" s="14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4"/>
      <c r="J7" s="3"/>
    </row>
    <row r="8" spans="1:10" ht="24" customHeight="1" x14ac:dyDescent="0.25">
      <c r="A8" s="142" t="s">
        <v>49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25">
      <c r="A9" s="5"/>
      <c r="B9" s="103"/>
      <c r="C9" s="103"/>
      <c r="D9" s="103"/>
      <c r="E9" s="103"/>
      <c r="F9" s="103"/>
      <c r="G9" s="103"/>
      <c r="H9" s="103"/>
      <c r="I9" s="23"/>
      <c r="J9" s="6"/>
    </row>
    <row r="10" spans="1:10" x14ac:dyDescent="0.25">
      <c r="A10" s="5"/>
      <c r="B10" s="26"/>
      <c r="C10" s="26"/>
      <c r="D10" s="26"/>
      <c r="E10" s="26"/>
      <c r="F10" s="26"/>
      <c r="G10" s="26"/>
      <c r="H10" s="26"/>
      <c r="I10" s="23"/>
      <c r="J10" s="6"/>
    </row>
    <row r="11" spans="1:10" ht="34.799999999999997" customHeight="1" x14ac:dyDescent="0.25">
      <c r="A11" s="5"/>
      <c r="B11" s="26"/>
      <c r="C11" s="42" t="s">
        <v>8</v>
      </c>
      <c r="D11" s="143">
        <f>'Đơn đặt hàng'!F81</f>
        <v>0</v>
      </c>
      <c r="E11" s="143"/>
      <c r="F11" s="143"/>
      <c r="G11" s="143"/>
      <c r="H11" s="26"/>
      <c r="I11" s="23"/>
      <c r="J11" s="6"/>
    </row>
    <row r="12" spans="1:10" ht="40.200000000000003" customHeight="1" x14ac:dyDescent="0.25">
      <c r="A12" s="5"/>
      <c r="B12" s="26"/>
      <c r="C12" s="42" t="s">
        <v>80</v>
      </c>
      <c r="D12" s="143">
        <f>'Đơn đặt hàng'!F82</f>
        <v>0</v>
      </c>
      <c r="E12" s="143"/>
      <c r="F12" s="143"/>
      <c r="G12" s="143"/>
      <c r="H12" s="2"/>
      <c r="I12" s="23"/>
      <c r="J12" s="6"/>
    </row>
    <row r="13" spans="1:10" ht="21.6" customHeight="1" x14ac:dyDescent="0.25">
      <c r="A13" s="5"/>
      <c r="B13" s="26"/>
      <c r="C13" s="42" t="s">
        <v>9</v>
      </c>
      <c r="D13" s="143">
        <f>'Đơn đặt hàng'!F83</f>
        <v>0</v>
      </c>
      <c r="E13" s="143"/>
      <c r="F13" s="143"/>
      <c r="G13" s="143"/>
      <c r="H13" s="26"/>
      <c r="I13" s="23"/>
      <c r="J13" s="6"/>
    </row>
    <row r="14" spans="1:10" ht="21.6" customHeight="1" x14ac:dyDescent="0.25">
      <c r="A14" s="5"/>
      <c r="B14" s="26"/>
      <c r="C14" s="42" t="s">
        <v>10</v>
      </c>
      <c r="D14" s="144">
        <f>'Đơn đặt hàng'!F84</f>
        <v>0</v>
      </c>
      <c r="E14" s="144"/>
      <c r="F14" s="144"/>
      <c r="G14" s="144"/>
      <c r="H14" s="26"/>
      <c r="I14" s="23"/>
      <c r="J14" s="6"/>
    </row>
    <row r="15" spans="1:10" ht="21.6" customHeight="1" x14ac:dyDescent="0.25">
      <c r="A15" s="5"/>
      <c r="B15" s="26"/>
      <c r="C15" s="42" t="s">
        <v>81</v>
      </c>
      <c r="D15" s="144">
        <f>'Đơn đặt hàng'!F85</f>
        <v>0</v>
      </c>
      <c r="E15" s="144"/>
      <c r="F15" s="144"/>
      <c r="G15" s="144"/>
      <c r="H15" s="26"/>
      <c r="I15" s="23"/>
      <c r="J15" s="6"/>
    </row>
    <row r="16" spans="1:10" ht="21.6" customHeight="1" x14ac:dyDescent="0.25">
      <c r="A16" s="5"/>
      <c r="B16" s="26"/>
      <c r="C16" s="42" t="s">
        <v>82</v>
      </c>
      <c r="D16" s="144">
        <f>'Đơn đặt hàng'!F86</f>
        <v>0</v>
      </c>
      <c r="E16" s="144"/>
      <c r="F16" s="144"/>
      <c r="G16" s="144"/>
      <c r="H16" s="26"/>
      <c r="I16" s="23"/>
      <c r="J16" s="6"/>
    </row>
    <row r="17" spans="1:10" ht="16.2" customHeight="1" x14ac:dyDescent="0.25">
      <c r="A17" s="7"/>
      <c r="B17" s="7"/>
      <c r="C17" s="7"/>
      <c r="D17" s="7"/>
      <c r="E17" s="2"/>
      <c r="F17" s="24"/>
      <c r="G17" s="24"/>
      <c r="H17" s="26"/>
      <c r="I17" s="23"/>
      <c r="J17" s="6"/>
    </row>
    <row r="18" spans="1:10" ht="12.75" customHeight="1" x14ac:dyDescent="0.25">
      <c r="A18" s="24"/>
      <c r="B18" s="24"/>
      <c r="C18" s="24"/>
      <c r="D18" s="24"/>
      <c r="E18" s="2"/>
      <c r="F18" s="24"/>
      <c r="G18" s="24"/>
      <c r="H18" s="26"/>
      <c r="I18" s="23"/>
      <c r="J18" s="6"/>
    </row>
    <row r="19" spans="1:10" s="30" customFormat="1" ht="39.75" customHeight="1" x14ac:dyDescent="0.25">
      <c r="A19" s="38"/>
      <c r="B19" s="38" t="s">
        <v>126</v>
      </c>
      <c r="C19" s="141" t="s">
        <v>75</v>
      </c>
      <c r="D19" s="141"/>
      <c r="E19" s="141"/>
      <c r="F19" s="38"/>
      <c r="G19" s="38" t="s">
        <v>76</v>
      </c>
      <c r="H19" s="33" t="s">
        <v>77</v>
      </c>
      <c r="I19" s="32" t="s">
        <v>78</v>
      </c>
      <c r="J19" s="33" t="s">
        <v>79</v>
      </c>
    </row>
    <row r="20" spans="1:10" ht="28.2" customHeight="1" x14ac:dyDescent="0.25">
      <c r="A20" s="40"/>
      <c r="B20" s="45"/>
      <c r="C20" s="140" t="s">
        <v>127</v>
      </c>
      <c r="D20" s="140"/>
      <c r="E20" s="140"/>
      <c r="F20" s="46"/>
      <c r="G20" s="47"/>
      <c r="H20" s="48"/>
      <c r="I20" s="47"/>
      <c r="J20" s="48"/>
    </row>
    <row r="21" spans="1:10" ht="32.4" customHeight="1" x14ac:dyDescent="0.25">
      <c r="A21" s="41"/>
      <c r="B21" s="67" t="s">
        <v>15</v>
      </c>
      <c r="C21" s="96" t="s">
        <v>87</v>
      </c>
      <c r="D21" s="92"/>
      <c r="E21" s="95"/>
      <c r="F21" s="68" t="s">
        <v>60</v>
      </c>
      <c r="G21" s="69" t="s">
        <v>53</v>
      </c>
      <c r="H21" s="70">
        <v>244000</v>
      </c>
      <c r="I21" s="52">
        <f>'Đơn đặt hàng'!I16</f>
        <v>0</v>
      </c>
      <c r="J21" s="53">
        <f t="shared" ref="J21" si="0">H21*I21</f>
        <v>0</v>
      </c>
    </row>
    <row r="22" spans="1:10" ht="32.4" customHeight="1" x14ac:dyDescent="0.25">
      <c r="A22" s="41"/>
      <c r="B22" s="67" t="s">
        <v>18</v>
      </c>
      <c r="C22" s="96" t="s">
        <v>88</v>
      </c>
      <c r="D22" s="92"/>
      <c r="E22" s="95"/>
      <c r="F22" s="68" t="s">
        <v>60</v>
      </c>
      <c r="G22" s="69" t="s">
        <v>53</v>
      </c>
      <c r="H22" s="70">
        <v>211000</v>
      </c>
      <c r="I22" s="52">
        <f>'Đơn đặt hàng'!I17</f>
        <v>0</v>
      </c>
      <c r="J22" s="53">
        <f t="shared" ref="J22:J79" si="1">H22*I22</f>
        <v>0</v>
      </c>
    </row>
    <row r="23" spans="1:10" ht="32.4" customHeight="1" x14ac:dyDescent="0.25">
      <c r="A23" s="41"/>
      <c r="B23" s="67" t="s">
        <v>16</v>
      </c>
      <c r="C23" s="96" t="s">
        <v>89</v>
      </c>
      <c r="D23" s="92"/>
      <c r="E23" s="95"/>
      <c r="F23" s="68" t="s">
        <v>60</v>
      </c>
      <c r="G23" s="69" t="s">
        <v>53</v>
      </c>
      <c r="H23" s="73">
        <v>190000</v>
      </c>
      <c r="I23" s="52">
        <f>'Đơn đặt hàng'!I18</f>
        <v>0</v>
      </c>
      <c r="J23" s="53">
        <f t="shared" si="1"/>
        <v>0</v>
      </c>
    </row>
    <row r="24" spans="1:10" ht="32.4" customHeight="1" x14ac:dyDescent="0.25">
      <c r="A24" s="41"/>
      <c r="B24" s="67" t="s">
        <v>17</v>
      </c>
      <c r="C24" s="96" t="s">
        <v>90</v>
      </c>
      <c r="D24" s="92"/>
      <c r="E24" s="95"/>
      <c r="F24" s="68" t="s">
        <v>60</v>
      </c>
      <c r="G24" s="69" t="s">
        <v>53</v>
      </c>
      <c r="H24" s="73">
        <v>175000</v>
      </c>
      <c r="I24" s="52">
        <f>'Đơn đặt hàng'!I19</f>
        <v>0</v>
      </c>
      <c r="J24" s="53">
        <f t="shared" si="1"/>
        <v>0</v>
      </c>
    </row>
    <row r="25" spans="1:10" ht="32.4" customHeight="1" x14ac:dyDescent="0.25">
      <c r="A25" s="41"/>
      <c r="B25" s="67">
        <v>66</v>
      </c>
      <c r="C25" s="96" t="s">
        <v>88</v>
      </c>
      <c r="D25" s="92"/>
      <c r="E25" s="95"/>
      <c r="F25" s="68" t="s">
        <v>60</v>
      </c>
      <c r="G25" s="69" t="s">
        <v>54</v>
      </c>
      <c r="H25" s="73">
        <v>194000</v>
      </c>
      <c r="I25" s="52">
        <f>'Đơn đặt hàng'!I20</f>
        <v>0</v>
      </c>
      <c r="J25" s="53">
        <f t="shared" si="1"/>
        <v>0</v>
      </c>
    </row>
    <row r="26" spans="1:10" ht="32.4" customHeight="1" x14ac:dyDescent="0.25">
      <c r="A26" s="41"/>
      <c r="B26" s="67">
        <v>99</v>
      </c>
      <c r="C26" s="96" t="s">
        <v>89</v>
      </c>
      <c r="D26" s="92"/>
      <c r="E26" s="95"/>
      <c r="F26" s="68" t="s">
        <v>60</v>
      </c>
      <c r="G26" s="69" t="s">
        <v>54</v>
      </c>
      <c r="H26" s="73">
        <v>165000</v>
      </c>
      <c r="I26" s="52">
        <f>'Đơn đặt hàng'!I21</f>
        <v>0</v>
      </c>
      <c r="J26" s="53">
        <f t="shared" si="1"/>
        <v>0</v>
      </c>
    </row>
    <row r="27" spans="1:10" ht="32.4" customHeight="1" x14ac:dyDescent="0.25">
      <c r="A27" s="41"/>
      <c r="B27" s="67">
        <v>22</v>
      </c>
      <c r="C27" s="96" t="s">
        <v>90</v>
      </c>
      <c r="D27" s="92"/>
      <c r="E27" s="95"/>
      <c r="F27" s="68" t="s">
        <v>60</v>
      </c>
      <c r="G27" s="69" t="s">
        <v>54</v>
      </c>
      <c r="H27" s="73">
        <v>150000</v>
      </c>
      <c r="I27" s="52">
        <f>'Đơn đặt hàng'!I22</f>
        <v>0</v>
      </c>
      <c r="J27" s="53">
        <f t="shared" si="1"/>
        <v>0</v>
      </c>
    </row>
    <row r="28" spans="1:10" ht="32.4" customHeight="1" x14ac:dyDescent="0.25">
      <c r="A28" s="41"/>
      <c r="B28" s="67" t="s">
        <v>91</v>
      </c>
      <c r="C28" s="96" t="s">
        <v>92</v>
      </c>
      <c r="D28" s="92"/>
      <c r="E28" s="95"/>
      <c r="F28" s="68" t="s">
        <v>60</v>
      </c>
      <c r="G28" s="69" t="s">
        <v>54</v>
      </c>
      <c r="H28" s="73">
        <v>205000</v>
      </c>
      <c r="I28" s="52">
        <f>'Đơn đặt hàng'!I23</f>
        <v>0</v>
      </c>
      <c r="J28" s="53">
        <f t="shared" si="1"/>
        <v>0</v>
      </c>
    </row>
    <row r="29" spans="1:10" ht="32.4" customHeight="1" x14ac:dyDescent="0.25">
      <c r="A29" s="41"/>
      <c r="B29" s="67">
        <v>11</v>
      </c>
      <c r="C29" s="96" t="s">
        <v>93</v>
      </c>
      <c r="D29" s="92"/>
      <c r="E29" s="95"/>
      <c r="F29" s="68" t="s">
        <v>60</v>
      </c>
      <c r="G29" s="69" t="s">
        <v>54</v>
      </c>
      <c r="H29" s="73">
        <v>177000</v>
      </c>
      <c r="I29" s="52">
        <f>'Đơn đặt hàng'!I24</f>
        <v>0</v>
      </c>
      <c r="J29" s="53">
        <f t="shared" si="1"/>
        <v>0</v>
      </c>
    </row>
    <row r="30" spans="1:10" ht="32.4" customHeight="1" x14ac:dyDescent="0.25">
      <c r="A30" s="41"/>
      <c r="B30" s="67" t="s">
        <v>61</v>
      </c>
      <c r="C30" s="96" t="s">
        <v>62</v>
      </c>
      <c r="D30" s="92"/>
      <c r="E30" s="95"/>
      <c r="F30" s="68" t="s">
        <v>64</v>
      </c>
      <c r="G30" s="69" t="s">
        <v>54</v>
      </c>
      <c r="H30" s="73">
        <v>211000</v>
      </c>
      <c r="I30" s="52">
        <f>'Đơn đặt hàng'!I25</f>
        <v>0</v>
      </c>
      <c r="J30" s="53">
        <f t="shared" si="1"/>
        <v>0</v>
      </c>
    </row>
    <row r="31" spans="1:10" ht="32.4" customHeight="1" x14ac:dyDescent="0.25">
      <c r="A31" s="41"/>
      <c r="B31" s="67" t="s">
        <v>50</v>
      </c>
      <c r="C31" s="96" t="s">
        <v>94</v>
      </c>
      <c r="D31" s="92"/>
      <c r="E31" s="95"/>
      <c r="F31" s="68" t="s">
        <v>60</v>
      </c>
      <c r="G31" s="69" t="s">
        <v>54</v>
      </c>
      <c r="H31" s="73">
        <v>197000</v>
      </c>
      <c r="I31" s="52">
        <f>'Đơn đặt hàng'!I26</f>
        <v>0</v>
      </c>
      <c r="J31" s="53">
        <f t="shared" si="1"/>
        <v>0</v>
      </c>
    </row>
    <row r="32" spans="1:10" ht="32.4" customHeight="1" x14ac:dyDescent="0.25">
      <c r="A32" s="41"/>
      <c r="B32" s="67" t="s">
        <v>51</v>
      </c>
      <c r="C32" s="96" t="s">
        <v>95</v>
      </c>
      <c r="D32" s="92"/>
      <c r="E32" s="95"/>
      <c r="F32" s="68" t="s">
        <v>60</v>
      </c>
      <c r="G32" s="69" t="s">
        <v>54</v>
      </c>
      <c r="H32" s="73">
        <v>197000</v>
      </c>
      <c r="I32" s="52">
        <f>'Đơn đặt hàng'!I27</f>
        <v>0</v>
      </c>
      <c r="J32" s="53">
        <f t="shared" si="1"/>
        <v>0</v>
      </c>
    </row>
    <row r="33" spans="1:10" ht="32.4" customHeight="1" x14ac:dyDescent="0.25">
      <c r="A33" s="41"/>
      <c r="B33" s="67" t="s">
        <v>20</v>
      </c>
      <c r="C33" s="96" t="s">
        <v>96</v>
      </c>
      <c r="D33" s="92"/>
      <c r="E33" s="95"/>
      <c r="F33" s="68" t="s">
        <v>60</v>
      </c>
      <c r="G33" s="69" t="s">
        <v>54</v>
      </c>
      <c r="H33" s="73">
        <v>180000</v>
      </c>
      <c r="I33" s="52">
        <f>'Đơn đặt hàng'!I28</f>
        <v>0</v>
      </c>
      <c r="J33" s="53">
        <f t="shared" si="1"/>
        <v>0</v>
      </c>
    </row>
    <row r="34" spans="1:10" ht="32.4" customHeight="1" x14ac:dyDescent="0.25">
      <c r="A34" s="41"/>
      <c r="B34" s="67" t="s">
        <v>19</v>
      </c>
      <c r="C34" s="96" t="s">
        <v>97</v>
      </c>
      <c r="D34" s="92"/>
      <c r="E34" s="95"/>
      <c r="F34" s="68" t="s">
        <v>60</v>
      </c>
      <c r="G34" s="69" t="s">
        <v>54</v>
      </c>
      <c r="H34" s="73">
        <v>180000</v>
      </c>
      <c r="I34" s="52">
        <f>'Đơn đặt hàng'!I29</f>
        <v>0</v>
      </c>
      <c r="J34" s="53">
        <f t="shared" si="1"/>
        <v>0</v>
      </c>
    </row>
    <row r="35" spans="1:10" ht="32.4" customHeight="1" x14ac:dyDescent="0.25">
      <c r="A35" s="41"/>
      <c r="B35" s="67">
        <v>55</v>
      </c>
      <c r="C35" s="96" t="s">
        <v>98</v>
      </c>
      <c r="D35" s="92"/>
      <c r="E35" s="95"/>
      <c r="F35" s="68" t="s">
        <v>60</v>
      </c>
      <c r="G35" s="69" t="s">
        <v>54</v>
      </c>
      <c r="H35" s="73">
        <v>154000</v>
      </c>
      <c r="I35" s="52">
        <f>'Đơn đặt hàng'!I30</f>
        <v>0</v>
      </c>
      <c r="J35" s="53">
        <f t="shared" si="1"/>
        <v>0</v>
      </c>
    </row>
    <row r="36" spans="1:10" ht="32.4" customHeight="1" x14ac:dyDescent="0.25">
      <c r="A36" s="41"/>
      <c r="B36" s="67" t="s">
        <v>21</v>
      </c>
      <c r="C36" s="96" t="s">
        <v>99</v>
      </c>
      <c r="D36" s="92"/>
      <c r="E36" s="95"/>
      <c r="F36" s="68" t="s">
        <v>60</v>
      </c>
      <c r="G36" s="69" t="s">
        <v>54</v>
      </c>
      <c r="H36" s="73">
        <v>152000</v>
      </c>
      <c r="I36" s="52">
        <f>'Đơn đặt hàng'!I31</f>
        <v>0</v>
      </c>
      <c r="J36" s="53">
        <f t="shared" si="1"/>
        <v>0</v>
      </c>
    </row>
    <row r="37" spans="1:10" ht="32.4" customHeight="1" x14ac:dyDescent="0.25">
      <c r="A37" s="41"/>
      <c r="B37" s="67" t="s">
        <v>100</v>
      </c>
      <c r="C37" s="96" t="s">
        <v>101</v>
      </c>
      <c r="D37" s="92"/>
      <c r="E37" s="95"/>
      <c r="F37" s="68" t="s">
        <v>63</v>
      </c>
      <c r="G37" s="69" t="s">
        <v>54</v>
      </c>
      <c r="H37" s="73">
        <v>180000</v>
      </c>
      <c r="I37" s="52">
        <f>'Đơn đặt hàng'!I32</f>
        <v>0</v>
      </c>
      <c r="J37" s="53">
        <f t="shared" si="1"/>
        <v>0</v>
      </c>
    </row>
    <row r="38" spans="1:10" ht="32.4" customHeight="1" x14ac:dyDescent="0.25">
      <c r="A38" s="41"/>
      <c r="B38" s="67">
        <v>88</v>
      </c>
      <c r="C38" s="96" t="s">
        <v>102</v>
      </c>
      <c r="D38" s="92"/>
      <c r="E38" s="95"/>
      <c r="F38" s="68" t="s">
        <v>60</v>
      </c>
      <c r="G38" s="69" t="s">
        <v>54</v>
      </c>
      <c r="H38" s="73">
        <v>150000</v>
      </c>
      <c r="I38" s="52">
        <f>'Đơn đặt hàng'!I33</f>
        <v>0</v>
      </c>
      <c r="J38" s="53">
        <f t="shared" si="1"/>
        <v>0</v>
      </c>
    </row>
    <row r="39" spans="1:10" ht="32.4" customHeight="1" x14ac:dyDescent="0.25">
      <c r="A39" s="41"/>
      <c r="B39" s="67">
        <v>33</v>
      </c>
      <c r="C39" s="96" t="s">
        <v>103</v>
      </c>
      <c r="D39" s="92"/>
      <c r="E39" s="95"/>
      <c r="F39" s="68" t="s">
        <v>60</v>
      </c>
      <c r="G39" s="69" t="s">
        <v>54</v>
      </c>
      <c r="H39" s="73">
        <v>150000</v>
      </c>
      <c r="I39" s="52">
        <f>'Đơn đặt hàng'!I34</f>
        <v>0</v>
      </c>
      <c r="J39" s="53">
        <f t="shared" si="1"/>
        <v>0</v>
      </c>
    </row>
    <row r="40" spans="1:10" ht="32.4" customHeight="1" x14ac:dyDescent="0.25">
      <c r="A40" s="41"/>
      <c r="B40" s="67">
        <v>6</v>
      </c>
      <c r="C40" s="96" t="s">
        <v>88</v>
      </c>
      <c r="D40" s="92"/>
      <c r="E40" s="95"/>
      <c r="F40" s="68" t="s">
        <v>63</v>
      </c>
      <c r="G40" s="69" t="s">
        <v>55</v>
      </c>
      <c r="H40" s="73">
        <v>136000</v>
      </c>
      <c r="I40" s="52">
        <f>'Đơn đặt hàng'!I35</f>
        <v>0</v>
      </c>
      <c r="J40" s="53">
        <f t="shared" si="1"/>
        <v>0</v>
      </c>
    </row>
    <row r="41" spans="1:10" ht="32.4" customHeight="1" x14ac:dyDescent="0.25">
      <c r="A41" s="41"/>
      <c r="B41" s="67">
        <v>9</v>
      </c>
      <c r="C41" s="96" t="s">
        <v>89</v>
      </c>
      <c r="D41" s="92"/>
      <c r="E41" s="95"/>
      <c r="F41" s="68" t="s">
        <v>63</v>
      </c>
      <c r="G41" s="69" t="s">
        <v>55</v>
      </c>
      <c r="H41" s="73">
        <v>127000</v>
      </c>
      <c r="I41" s="52">
        <f>'Đơn đặt hàng'!I36</f>
        <v>0</v>
      </c>
      <c r="J41" s="53">
        <f t="shared" si="1"/>
        <v>0</v>
      </c>
    </row>
    <row r="42" spans="1:10" ht="32.4" customHeight="1" x14ac:dyDescent="0.25">
      <c r="A42" s="41"/>
      <c r="B42" s="67">
        <v>2</v>
      </c>
      <c r="C42" s="96" t="s">
        <v>90</v>
      </c>
      <c r="D42" s="92"/>
      <c r="E42" s="95"/>
      <c r="F42" s="68" t="s">
        <v>63</v>
      </c>
      <c r="G42" s="69" t="s">
        <v>55</v>
      </c>
      <c r="H42" s="73">
        <v>108000</v>
      </c>
      <c r="I42" s="52">
        <f>'Đơn đặt hàng'!I37</f>
        <v>0</v>
      </c>
      <c r="J42" s="53">
        <f t="shared" si="1"/>
        <v>0</v>
      </c>
    </row>
    <row r="43" spans="1:10" ht="32.4" customHeight="1" x14ac:dyDescent="0.25">
      <c r="A43" s="41"/>
      <c r="B43" s="67" t="s">
        <v>104</v>
      </c>
      <c r="C43" s="96" t="s">
        <v>92</v>
      </c>
      <c r="D43" s="92"/>
      <c r="E43" s="95"/>
      <c r="F43" s="68" t="s">
        <v>63</v>
      </c>
      <c r="G43" s="69" t="s">
        <v>55</v>
      </c>
      <c r="H43" s="73">
        <v>145000</v>
      </c>
      <c r="I43" s="52">
        <f>'Đơn đặt hàng'!I38</f>
        <v>0</v>
      </c>
      <c r="J43" s="53">
        <f t="shared" si="1"/>
        <v>0</v>
      </c>
    </row>
    <row r="44" spans="1:10" ht="32.4" customHeight="1" x14ac:dyDescent="0.25">
      <c r="A44" s="41"/>
      <c r="B44" s="67">
        <v>1</v>
      </c>
      <c r="C44" s="96" t="s">
        <v>93</v>
      </c>
      <c r="D44" s="92"/>
      <c r="E44" s="95"/>
      <c r="F44" s="68" t="s">
        <v>63</v>
      </c>
      <c r="G44" s="69" t="s">
        <v>55</v>
      </c>
      <c r="H44" s="73">
        <v>131000</v>
      </c>
      <c r="I44" s="52">
        <f>'Đơn đặt hàng'!I39</f>
        <v>0</v>
      </c>
      <c r="J44" s="53">
        <f t="shared" si="1"/>
        <v>0</v>
      </c>
    </row>
    <row r="45" spans="1:10" ht="32.4" customHeight="1" x14ac:dyDescent="0.25">
      <c r="A45" s="41"/>
      <c r="B45" s="67" t="s">
        <v>23</v>
      </c>
      <c r="C45" s="96" t="s">
        <v>96</v>
      </c>
      <c r="D45" s="92"/>
      <c r="E45" s="95"/>
      <c r="F45" s="68" t="s">
        <v>63</v>
      </c>
      <c r="G45" s="69" t="s">
        <v>55</v>
      </c>
      <c r="H45" s="73">
        <v>127000</v>
      </c>
      <c r="I45" s="52">
        <f>'Đơn đặt hàng'!I40</f>
        <v>0</v>
      </c>
      <c r="J45" s="53">
        <f t="shared" si="1"/>
        <v>0</v>
      </c>
    </row>
    <row r="46" spans="1:10" ht="32.4" customHeight="1" x14ac:dyDescent="0.25">
      <c r="A46" s="41"/>
      <c r="B46" s="67" t="s">
        <v>22</v>
      </c>
      <c r="C46" s="96" t="s">
        <v>97</v>
      </c>
      <c r="D46" s="92"/>
      <c r="E46" s="95"/>
      <c r="F46" s="68" t="s">
        <v>63</v>
      </c>
      <c r="G46" s="69" t="s">
        <v>55</v>
      </c>
      <c r="H46" s="73">
        <v>127000</v>
      </c>
      <c r="I46" s="52">
        <f>'Đơn đặt hàng'!I41</f>
        <v>0</v>
      </c>
      <c r="J46" s="53">
        <f t="shared" si="1"/>
        <v>0</v>
      </c>
    </row>
    <row r="47" spans="1:10" ht="32.4" customHeight="1" x14ac:dyDescent="0.25">
      <c r="A47" s="41"/>
      <c r="B47" s="67">
        <v>5</v>
      </c>
      <c r="C47" s="96" t="s">
        <v>105</v>
      </c>
      <c r="D47" s="92"/>
      <c r="E47" s="95"/>
      <c r="F47" s="68" t="s">
        <v>63</v>
      </c>
      <c r="G47" s="69" t="s">
        <v>55</v>
      </c>
      <c r="H47" s="73">
        <v>114000</v>
      </c>
      <c r="I47" s="52">
        <f>'Đơn đặt hàng'!I42</f>
        <v>0</v>
      </c>
      <c r="J47" s="53">
        <f t="shared" si="1"/>
        <v>0</v>
      </c>
    </row>
    <row r="48" spans="1:10" ht="32.4" customHeight="1" x14ac:dyDescent="0.25">
      <c r="A48" s="41"/>
      <c r="B48" s="67" t="s">
        <v>24</v>
      </c>
      <c r="C48" s="96" t="s">
        <v>106</v>
      </c>
      <c r="D48" s="92"/>
      <c r="E48" s="95"/>
      <c r="F48" s="68" t="s">
        <v>63</v>
      </c>
      <c r="G48" s="69" t="s">
        <v>55</v>
      </c>
      <c r="H48" s="73">
        <v>114000</v>
      </c>
      <c r="I48" s="52">
        <f>'Đơn đặt hàng'!I43</f>
        <v>0</v>
      </c>
      <c r="J48" s="53">
        <f t="shared" si="1"/>
        <v>0</v>
      </c>
    </row>
    <row r="49" spans="1:10" ht="32.4" customHeight="1" x14ac:dyDescent="0.25">
      <c r="A49" s="41"/>
      <c r="B49" s="67">
        <v>8</v>
      </c>
      <c r="C49" s="96" t="s">
        <v>107</v>
      </c>
      <c r="D49" s="92"/>
      <c r="E49" s="95"/>
      <c r="F49" s="68" t="s">
        <v>63</v>
      </c>
      <c r="G49" s="69" t="s">
        <v>55</v>
      </c>
      <c r="H49" s="73">
        <v>108000</v>
      </c>
      <c r="I49" s="52">
        <f>'Đơn đặt hàng'!I44</f>
        <v>0</v>
      </c>
      <c r="J49" s="53">
        <f t="shared" si="1"/>
        <v>0</v>
      </c>
    </row>
    <row r="50" spans="1:10" ht="32.4" customHeight="1" x14ac:dyDescent="0.25">
      <c r="A50" s="41"/>
      <c r="B50" s="67">
        <v>3</v>
      </c>
      <c r="C50" s="96" t="s">
        <v>103</v>
      </c>
      <c r="D50" s="92"/>
      <c r="E50" s="95"/>
      <c r="F50" s="68" t="s">
        <v>63</v>
      </c>
      <c r="G50" s="69" t="s">
        <v>55</v>
      </c>
      <c r="H50" s="73">
        <v>114000</v>
      </c>
      <c r="I50" s="52">
        <f>'Đơn đặt hàng'!I45</f>
        <v>0</v>
      </c>
      <c r="J50" s="53">
        <f t="shared" si="1"/>
        <v>0</v>
      </c>
    </row>
    <row r="51" spans="1:10" ht="32.4" customHeight="1" x14ac:dyDescent="0.25">
      <c r="A51" s="41"/>
      <c r="B51" s="67" t="s">
        <v>26</v>
      </c>
      <c r="C51" s="96" t="s">
        <v>89</v>
      </c>
      <c r="D51" s="92"/>
      <c r="E51" s="95"/>
      <c r="F51" s="68" t="s">
        <v>64</v>
      </c>
      <c r="G51" s="69" t="s">
        <v>55</v>
      </c>
      <c r="H51" s="73">
        <v>120000</v>
      </c>
      <c r="I51" s="52">
        <f>'Đơn đặt hàng'!I46</f>
        <v>0</v>
      </c>
      <c r="J51" s="53">
        <f t="shared" si="1"/>
        <v>0</v>
      </c>
    </row>
    <row r="52" spans="1:10" ht="32.4" customHeight="1" x14ac:dyDescent="0.25">
      <c r="A52" s="41"/>
      <c r="B52" s="67" t="s">
        <v>27</v>
      </c>
      <c r="C52" s="96" t="s">
        <v>90</v>
      </c>
      <c r="D52" s="92"/>
      <c r="E52" s="95"/>
      <c r="F52" s="68" t="s">
        <v>64</v>
      </c>
      <c r="G52" s="69" t="s">
        <v>55</v>
      </c>
      <c r="H52" s="73">
        <v>105000</v>
      </c>
      <c r="I52" s="52">
        <f>'Đơn đặt hàng'!I47</f>
        <v>0</v>
      </c>
      <c r="J52" s="53">
        <f t="shared" si="1"/>
        <v>0</v>
      </c>
    </row>
    <row r="53" spans="1:10" ht="32.4" customHeight="1" x14ac:dyDescent="0.25">
      <c r="A53" s="41"/>
      <c r="B53" s="67" t="s">
        <v>25</v>
      </c>
      <c r="C53" s="96" t="s">
        <v>93</v>
      </c>
      <c r="D53" s="92"/>
      <c r="E53" s="95"/>
      <c r="F53" s="68" t="s">
        <v>64</v>
      </c>
      <c r="G53" s="69" t="s">
        <v>55</v>
      </c>
      <c r="H53" s="73">
        <v>126000</v>
      </c>
      <c r="I53" s="52">
        <f>'Đơn đặt hàng'!I48</f>
        <v>0</v>
      </c>
      <c r="J53" s="53">
        <f t="shared" si="1"/>
        <v>0</v>
      </c>
    </row>
    <row r="54" spans="1:10" ht="32.4" customHeight="1" x14ac:dyDescent="0.25">
      <c r="A54" s="41"/>
      <c r="B54" s="67" t="s">
        <v>108</v>
      </c>
      <c r="C54" s="96" t="s">
        <v>109</v>
      </c>
      <c r="D54" s="92"/>
      <c r="E54" s="95"/>
      <c r="F54" s="68" t="s">
        <v>64</v>
      </c>
      <c r="G54" s="69" t="s">
        <v>55</v>
      </c>
      <c r="H54" s="73">
        <v>140000</v>
      </c>
      <c r="I54" s="52">
        <f>'Đơn đặt hàng'!I49</f>
        <v>0</v>
      </c>
      <c r="J54" s="53">
        <f t="shared" si="1"/>
        <v>0</v>
      </c>
    </row>
    <row r="55" spans="1:10" ht="32.4" customHeight="1" x14ac:dyDescent="0.25">
      <c r="A55" s="41"/>
      <c r="B55" s="67" t="s">
        <v>30</v>
      </c>
      <c r="C55" s="96" t="s">
        <v>105</v>
      </c>
      <c r="D55" s="92"/>
      <c r="E55" s="95"/>
      <c r="F55" s="68" t="s">
        <v>64</v>
      </c>
      <c r="G55" s="69" t="s">
        <v>55</v>
      </c>
      <c r="H55" s="73">
        <v>108000</v>
      </c>
      <c r="I55" s="52">
        <f>'Đơn đặt hàng'!I50</f>
        <v>0</v>
      </c>
      <c r="J55" s="53">
        <f t="shared" si="1"/>
        <v>0</v>
      </c>
    </row>
    <row r="56" spans="1:10" ht="32.4" customHeight="1" x14ac:dyDescent="0.25">
      <c r="A56" s="41"/>
      <c r="B56" s="67" t="s">
        <v>110</v>
      </c>
      <c r="C56" s="96" t="s">
        <v>101</v>
      </c>
      <c r="D56" s="92"/>
      <c r="E56" s="95"/>
      <c r="F56" s="68" t="s">
        <v>64</v>
      </c>
      <c r="G56" s="69" t="s">
        <v>55</v>
      </c>
      <c r="H56" s="73">
        <v>130000</v>
      </c>
      <c r="I56" s="52">
        <f>'Đơn đặt hàng'!I51</f>
        <v>0</v>
      </c>
      <c r="J56" s="53">
        <f t="shared" si="1"/>
        <v>0</v>
      </c>
    </row>
    <row r="57" spans="1:10" ht="32.4" customHeight="1" x14ac:dyDescent="0.25">
      <c r="A57" s="41"/>
      <c r="B57" s="67" t="s">
        <v>28</v>
      </c>
      <c r="C57" s="96" t="s">
        <v>107</v>
      </c>
      <c r="D57" s="92"/>
      <c r="E57" s="95"/>
      <c r="F57" s="68" t="s">
        <v>64</v>
      </c>
      <c r="G57" s="69" t="s">
        <v>55</v>
      </c>
      <c r="H57" s="73">
        <v>105000</v>
      </c>
      <c r="I57" s="52">
        <f>'Đơn đặt hàng'!I52</f>
        <v>0</v>
      </c>
      <c r="J57" s="53">
        <f t="shared" si="1"/>
        <v>0</v>
      </c>
    </row>
    <row r="58" spans="1:10" ht="32.4" customHeight="1" x14ac:dyDescent="0.25">
      <c r="A58" s="41"/>
      <c r="B58" s="67" t="s">
        <v>29</v>
      </c>
      <c r="C58" s="96" t="s">
        <v>103</v>
      </c>
      <c r="D58" s="92"/>
      <c r="E58" s="95"/>
      <c r="F58" s="68" t="s">
        <v>64</v>
      </c>
      <c r="G58" s="69" t="s">
        <v>55</v>
      </c>
      <c r="H58" s="73">
        <v>108000</v>
      </c>
      <c r="I58" s="52">
        <f>'Đơn đặt hàng'!I53</f>
        <v>0</v>
      </c>
      <c r="J58" s="53">
        <f t="shared" si="1"/>
        <v>0</v>
      </c>
    </row>
    <row r="59" spans="1:10" ht="32.4" customHeight="1" x14ac:dyDescent="0.25">
      <c r="A59" s="41"/>
      <c r="B59" s="67" t="s">
        <v>31</v>
      </c>
      <c r="C59" s="96" t="s">
        <v>111</v>
      </c>
      <c r="D59" s="92"/>
      <c r="E59" s="95"/>
      <c r="F59" s="68" t="s">
        <v>64</v>
      </c>
      <c r="G59" s="69" t="s">
        <v>53</v>
      </c>
      <c r="H59" s="73">
        <v>96000</v>
      </c>
      <c r="I59" s="52">
        <f>'Đơn đặt hàng'!I54</f>
        <v>0</v>
      </c>
      <c r="J59" s="53">
        <f t="shared" si="1"/>
        <v>0</v>
      </c>
    </row>
    <row r="60" spans="1:10" ht="32.4" customHeight="1" x14ac:dyDescent="0.25">
      <c r="A60" s="41"/>
      <c r="B60" s="67" t="s">
        <v>32</v>
      </c>
      <c r="C60" s="96" t="s">
        <v>112</v>
      </c>
      <c r="D60" s="92"/>
      <c r="E60" s="95"/>
      <c r="F60" s="68" t="s">
        <v>64</v>
      </c>
      <c r="G60" s="69" t="s">
        <v>53</v>
      </c>
      <c r="H60" s="73">
        <v>96000</v>
      </c>
      <c r="I60" s="52">
        <f>'Đơn đặt hàng'!I55</f>
        <v>0</v>
      </c>
      <c r="J60" s="53">
        <f t="shared" si="1"/>
        <v>0</v>
      </c>
    </row>
    <row r="61" spans="1:10" ht="32.4" customHeight="1" x14ac:dyDescent="0.25">
      <c r="A61" s="41"/>
      <c r="B61" s="67" t="s">
        <v>33</v>
      </c>
      <c r="C61" s="96" t="s">
        <v>113</v>
      </c>
      <c r="D61" s="92"/>
      <c r="E61" s="95"/>
      <c r="F61" s="68" t="s">
        <v>64</v>
      </c>
      <c r="G61" s="69" t="s">
        <v>53</v>
      </c>
      <c r="H61" s="73">
        <v>96000</v>
      </c>
      <c r="I61" s="52">
        <f>'Đơn đặt hàng'!I56</f>
        <v>0</v>
      </c>
      <c r="J61" s="53">
        <f t="shared" si="1"/>
        <v>0</v>
      </c>
    </row>
    <row r="62" spans="1:10" ht="32.4" customHeight="1" x14ac:dyDescent="0.25">
      <c r="A62" s="41"/>
      <c r="B62" s="67" t="s">
        <v>34</v>
      </c>
      <c r="C62" s="92" t="s">
        <v>114</v>
      </c>
      <c r="D62" s="92"/>
      <c r="E62" s="95"/>
      <c r="F62" s="68" t="s">
        <v>63</v>
      </c>
      <c r="G62" s="69" t="s">
        <v>53</v>
      </c>
      <c r="H62" s="73">
        <v>105000</v>
      </c>
      <c r="I62" s="52">
        <f>'Đơn đặt hàng'!I57</f>
        <v>0</v>
      </c>
      <c r="J62" s="53">
        <f t="shared" si="1"/>
        <v>0</v>
      </c>
    </row>
    <row r="63" spans="1:10" ht="32.4" customHeight="1" x14ac:dyDescent="0.25">
      <c r="A63" s="41"/>
      <c r="B63" s="67" t="s">
        <v>35</v>
      </c>
      <c r="C63" s="92" t="s">
        <v>115</v>
      </c>
      <c r="D63" s="92"/>
      <c r="E63" s="95"/>
      <c r="F63" s="68" t="s">
        <v>63</v>
      </c>
      <c r="G63" s="69" t="s">
        <v>53</v>
      </c>
      <c r="H63" s="73">
        <v>105000</v>
      </c>
      <c r="I63" s="52">
        <f>'Đơn đặt hàng'!I58</f>
        <v>0</v>
      </c>
      <c r="J63" s="53">
        <f t="shared" si="1"/>
        <v>0</v>
      </c>
    </row>
    <row r="64" spans="1:10" ht="32.4" customHeight="1" x14ac:dyDescent="0.25">
      <c r="A64" s="41"/>
      <c r="B64" s="67" t="s">
        <v>36</v>
      </c>
      <c r="C64" s="92" t="s">
        <v>116</v>
      </c>
      <c r="D64" s="92"/>
      <c r="E64" s="95"/>
      <c r="F64" s="68" t="s">
        <v>63</v>
      </c>
      <c r="G64" s="69" t="s">
        <v>53</v>
      </c>
      <c r="H64" s="73">
        <v>105000</v>
      </c>
      <c r="I64" s="52">
        <f>'Đơn đặt hàng'!I59</f>
        <v>0</v>
      </c>
      <c r="J64" s="53">
        <f t="shared" si="1"/>
        <v>0</v>
      </c>
    </row>
    <row r="65" spans="1:10" ht="30.6" customHeight="1" x14ac:dyDescent="0.25">
      <c r="A65" s="41"/>
      <c r="B65" s="67" t="s">
        <v>37</v>
      </c>
      <c r="C65" s="92" t="s">
        <v>117</v>
      </c>
      <c r="D65" s="92"/>
      <c r="E65" s="95"/>
      <c r="F65" s="68" t="s">
        <v>12</v>
      </c>
      <c r="G65" s="69" t="s">
        <v>12</v>
      </c>
      <c r="H65" s="73">
        <v>163000</v>
      </c>
      <c r="I65" s="52">
        <f>'Đơn đặt hàng'!I60</f>
        <v>0</v>
      </c>
      <c r="J65" s="53">
        <f t="shared" si="1"/>
        <v>0</v>
      </c>
    </row>
    <row r="66" spans="1:10" ht="28.8" customHeight="1" x14ac:dyDescent="0.25">
      <c r="A66" s="41"/>
      <c r="B66" s="61"/>
      <c r="C66" s="97" t="s">
        <v>38</v>
      </c>
      <c r="D66" s="97"/>
      <c r="E66" s="97"/>
      <c r="F66" s="62"/>
      <c r="G66" s="63"/>
      <c r="H66" s="64"/>
      <c r="I66" s="64"/>
      <c r="J66" s="64"/>
    </row>
    <row r="67" spans="1:10" ht="34.200000000000003" customHeight="1" x14ac:dyDescent="0.25">
      <c r="A67" s="41"/>
      <c r="B67" s="67" t="s">
        <v>39</v>
      </c>
      <c r="C67" s="92" t="s">
        <v>118</v>
      </c>
      <c r="D67" s="92"/>
      <c r="E67" s="95"/>
      <c r="F67" s="68" t="s">
        <v>12</v>
      </c>
      <c r="G67" s="69" t="s">
        <v>66</v>
      </c>
      <c r="H67" s="70">
        <v>2800000</v>
      </c>
      <c r="I67" s="52">
        <f>'Đơn đặt hàng'!I62</f>
        <v>0</v>
      </c>
      <c r="J67" s="53">
        <f t="shared" si="1"/>
        <v>0</v>
      </c>
    </row>
    <row r="68" spans="1:10" ht="34.200000000000003" customHeight="1" x14ac:dyDescent="0.25">
      <c r="A68" s="41"/>
      <c r="B68" s="67" t="s">
        <v>40</v>
      </c>
      <c r="C68" s="92" t="s">
        <v>65</v>
      </c>
      <c r="D68" s="92"/>
      <c r="E68" s="95"/>
      <c r="F68" s="68" t="s">
        <v>12</v>
      </c>
      <c r="G68" s="69" t="s">
        <v>66</v>
      </c>
      <c r="H68" s="70">
        <v>2650000</v>
      </c>
      <c r="I68" s="52">
        <f>'Đơn đặt hàng'!I63</f>
        <v>0</v>
      </c>
      <c r="J68" s="53">
        <f t="shared" si="1"/>
        <v>0</v>
      </c>
    </row>
    <row r="69" spans="1:10" ht="34.200000000000003" customHeight="1" x14ac:dyDescent="0.25">
      <c r="A69" s="41"/>
      <c r="B69" s="67" t="s">
        <v>41</v>
      </c>
      <c r="C69" s="92" t="s">
        <v>67</v>
      </c>
      <c r="D69" s="92"/>
      <c r="E69" s="95"/>
      <c r="F69" s="68" t="s">
        <v>12</v>
      </c>
      <c r="G69" s="69" t="s">
        <v>119</v>
      </c>
      <c r="H69" s="70">
        <v>2300000</v>
      </c>
      <c r="I69" s="52">
        <f>'Đơn đặt hàng'!I64</f>
        <v>0</v>
      </c>
      <c r="J69" s="53">
        <f t="shared" si="1"/>
        <v>0</v>
      </c>
    </row>
    <row r="70" spans="1:10" ht="34.200000000000003" customHeight="1" x14ac:dyDescent="0.25">
      <c r="A70" s="41"/>
      <c r="B70" s="67" t="s">
        <v>68</v>
      </c>
      <c r="C70" s="92" t="s">
        <v>120</v>
      </c>
      <c r="D70" s="92"/>
      <c r="E70" s="95"/>
      <c r="F70" s="68" t="s">
        <v>12</v>
      </c>
      <c r="G70" s="69" t="s">
        <v>121</v>
      </c>
      <c r="H70" s="70">
        <v>1950000</v>
      </c>
      <c r="I70" s="52">
        <f>'Đơn đặt hàng'!I65</f>
        <v>0</v>
      </c>
      <c r="J70" s="53">
        <f t="shared" si="1"/>
        <v>0</v>
      </c>
    </row>
    <row r="71" spans="1:10" ht="34.200000000000003" customHeight="1" x14ac:dyDescent="0.25">
      <c r="A71" s="41"/>
      <c r="B71" s="67" t="s">
        <v>59</v>
      </c>
      <c r="C71" s="92" t="s">
        <v>71</v>
      </c>
      <c r="D71" s="92"/>
      <c r="E71" s="95"/>
      <c r="F71" s="68" t="s">
        <v>12</v>
      </c>
      <c r="G71" s="69" t="s">
        <v>119</v>
      </c>
      <c r="H71" s="70">
        <v>1400000</v>
      </c>
      <c r="I71" s="52">
        <f>'Đơn đặt hàng'!I66</f>
        <v>0</v>
      </c>
      <c r="J71" s="53">
        <f t="shared" si="1"/>
        <v>0</v>
      </c>
    </row>
    <row r="72" spans="1:10" ht="34.200000000000003" customHeight="1" x14ac:dyDescent="0.25">
      <c r="A72" s="41"/>
      <c r="B72" s="67" t="s">
        <v>70</v>
      </c>
      <c r="C72" s="92" t="s">
        <v>72</v>
      </c>
      <c r="D72" s="93"/>
      <c r="E72" s="94"/>
      <c r="F72" s="68" t="s">
        <v>12</v>
      </c>
      <c r="G72" s="69" t="s">
        <v>119</v>
      </c>
      <c r="H72" s="74">
        <v>1330000</v>
      </c>
      <c r="I72" s="52">
        <f>'Đơn đặt hàng'!I67</f>
        <v>0</v>
      </c>
      <c r="J72" s="53">
        <f t="shared" si="1"/>
        <v>0</v>
      </c>
    </row>
    <row r="73" spans="1:10" ht="34.200000000000003" customHeight="1" x14ac:dyDescent="0.25">
      <c r="A73" s="41"/>
      <c r="B73" s="67" t="s">
        <v>56</v>
      </c>
      <c r="C73" s="92" t="s">
        <v>69</v>
      </c>
      <c r="D73" s="93"/>
      <c r="E73" s="94"/>
      <c r="F73" s="68" t="s">
        <v>12</v>
      </c>
      <c r="G73" s="69" t="s">
        <v>122</v>
      </c>
      <c r="H73" s="74">
        <v>1130000</v>
      </c>
      <c r="I73" s="52">
        <f>'Đơn đặt hàng'!I68</f>
        <v>0</v>
      </c>
      <c r="J73" s="53">
        <f t="shared" si="1"/>
        <v>0</v>
      </c>
    </row>
    <row r="74" spans="1:10" ht="34.200000000000003" customHeight="1" x14ac:dyDescent="0.25">
      <c r="A74" s="41"/>
      <c r="B74" s="67" t="s">
        <v>52</v>
      </c>
      <c r="C74" s="92" t="s">
        <v>73</v>
      </c>
      <c r="D74" s="93"/>
      <c r="E74" s="94"/>
      <c r="F74" s="68" t="s">
        <v>12</v>
      </c>
      <c r="G74" s="69" t="s">
        <v>123</v>
      </c>
      <c r="H74" s="74">
        <v>980000</v>
      </c>
      <c r="I74" s="52">
        <f>'Đơn đặt hàng'!I69</f>
        <v>0</v>
      </c>
      <c r="J74" s="53">
        <f t="shared" si="1"/>
        <v>0</v>
      </c>
    </row>
    <row r="75" spans="1:10" ht="30.6" customHeight="1" x14ac:dyDescent="0.25">
      <c r="A75" s="41"/>
      <c r="B75" s="67" t="s">
        <v>57</v>
      </c>
      <c r="C75" s="92" t="s">
        <v>124</v>
      </c>
      <c r="D75" s="93"/>
      <c r="E75" s="94"/>
      <c r="F75" s="68" t="s">
        <v>12</v>
      </c>
      <c r="G75" s="69" t="s">
        <v>125</v>
      </c>
      <c r="H75" s="74">
        <v>730000</v>
      </c>
      <c r="I75" s="52">
        <f>'Đơn đặt hàng'!I70</f>
        <v>0</v>
      </c>
      <c r="J75" s="53">
        <f t="shared" si="1"/>
        <v>0</v>
      </c>
    </row>
    <row r="76" spans="1:10" ht="28.2" customHeight="1" x14ac:dyDescent="0.25">
      <c r="A76" s="41"/>
      <c r="B76" s="61"/>
      <c r="C76" s="97" t="s">
        <v>74</v>
      </c>
      <c r="D76" s="97"/>
      <c r="E76" s="97"/>
      <c r="F76" s="62"/>
      <c r="G76" s="62"/>
      <c r="H76" s="64"/>
      <c r="I76" s="64"/>
      <c r="J76" s="64"/>
    </row>
    <row r="77" spans="1:10" ht="34.200000000000003" customHeight="1" x14ac:dyDescent="0.25">
      <c r="A77" s="41"/>
      <c r="B77" s="67" t="s">
        <v>42</v>
      </c>
      <c r="C77" s="92" t="s">
        <v>43</v>
      </c>
      <c r="D77" s="93"/>
      <c r="E77" s="94"/>
      <c r="F77" s="68" t="s">
        <v>12</v>
      </c>
      <c r="G77" s="68" t="s">
        <v>58</v>
      </c>
      <c r="H77" s="75">
        <v>920000</v>
      </c>
      <c r="I77" s="52">
        <f>'Đơn đặt hàng'!I72</f>
        <v>0</v>
      </c>
      <c r="J77" s="53">
        <f t="shared" si="1"/>
        <v>0</v>
      </c>
    </row>
    <row r="78" spans="1:10" ht="34.200000000000003" customHeight="1" x14ac:dyDescent="0.25">
      <c r="A78" s="41"/>
      <c r="B78" s="67">
        <v>666</v>
      </c>
      <c r="C78" s="92" t="s">
        <v>44</v>
      </c>
      <c r="D78" s="93"/>
      <c r="E78" s="94"/>
      <c r="F78" s="68" t="s">
        <v>12</v>
      </c>
      <c r="G78" s="68" t="s">
        <v>58</v>
      </c>
      <c r="H78" s="76">
        <v>840000</v>
      </c>
      <c r="I78" s="52">
        <f>'Đơn đặt hàng'!I73</f>
        <v>0</v>
      </c>
      <c r="J78" s="53">
        <f t="shared" si="1"/>
        <v>0</v>
      </c>
    </row>
    <row r="79" spans="1:10" ht="21" customHeight="1" x14ac:dyDescent="0.25">
      <c r="A79" s="41"/>
      <c r="B79" s="67">
        <v>999</v>
      </c>
      <c r="C79" s="92" t="s">
        <v>45</v>
      </c>
      <c r="D79" s="93"/>
      <c r="E79" s="94"/>
      <c r="F79" s="68" t="s">
        <v>12</v>
      </c>
      <c r="G79" s="68" t="s">
        <v>58</v>
      </c>
      <c r="H79" s="76">
        <v>780000</v>
      </c>
      <c r="I79" s="52">
        <f>'Đơn đặt hàng'!I74</f>
        <v>0</v>
      </c>
      <c r="J79" s="53">
        <f t="shared" si="1"/>
        <v>0</v>
      </c>
    </row>
    <row r="80" spans="1:10" ht="21.9" customHeight="1" x14ac:dyDescent="0.25">
      <c r="A80" s="9"/>
      <c r="B80" s="9"/>
      <c r="C80" s="9"/>
      <c r="D80" s="9"/>
      <c r="E80" s="10"/>
      <c r="F80" s="9"/>
      <c r="G80" s="9"/>
      <c r="H80" s="25" t="s">
        <v>1</v>
      </c>
      <c r="I80" s="39">
        <f>SUM(I21:I79)</f>
        <v>0</v>
      </c>
      <c r="J80" s="28">
        <f>SUM(J21:J79)</f>
        <v>0</v>
      </c>
    </row>
    <row r="81" spans="1:13" ht="21.9" customHeight="1" x14ac:dyDescent="0.25">
      <c r="A81" s="11"/>
      <c r="B81" s="37"/>
      <c r="C81" s="37"/>
      <c r="D81" s="37"/>
      <c r="E81" s="34"/>
      <c r="F81" s="137"/>
      <c r="G81" s="137"/>
      <c r="H81" s="138" t="s">
        <v>0</v>
      </c>
      <c r="I81" s="138"/>
      <c r="J81" s="22">
        <f>'Đơn đặt hàng'!J76</f>
        <v>0</v>
      </c>
    </row>
    <row r="82" spans="1:13" ht="21.9" customHeight="1" x14ac:dyDescent="0.25">
      <c r="A82" s="12"/>
      <c r="B82" s="37"/>
      <c r="C82" s="37"/>
      <c r="D82" s="37"/>
      <c r="E82" s="34"/>
      <c r="F82" s="139"/>
      <c r="G82" s="139"/>
      <c r="H82" s="138" t="s">
        <v>2</v>
      </c>
      <c r="I82" s="138"/>
      <c r="J82" s="27">
        <f>J80*(1-J81)</f>
        <v>0</v>
      </c>
    </row>
    <row r="83" spans="1:13" ht="21.9" customHeight="1" x14ac:dyDescent="0.25">
      <c r="A83" s="12"/>
      <c r="B83" s="37"/>
      <c r="C83" s="37"/>
      <c r="D83" s="132" t="s">
        <v>84</v>
      </c>
      <c r="E83" s="132"/>
      <c r="F83" s="132"/>
      <c r="G83" s="133"/>
      <c r="H83" s="134" t="s">
        <v>85</v>
      </c>
      <c r="I83" s="135"/>
      <c r="J83" s="136"/>
    </row>
    <row r="84" spans="1:13" ht="103.2" customHeight="1" x14ac:dyDescent="0.25">
      <c r="A84" s="13"/>
      <c r="B84" s="37"/>
      <c r="C84" s="130" t="s">
        <v>86</v>
      </c>
      <c r="D84" s="131"/>
      <c r="E84" s="131"/>
      <c r="F84" s="131"/>
      <c r="G84" s="131"/>
      <c r="H84" s="131"/>
      <c r="I84" s="131"/>
      <c r="J84" s="131"/>
      <c r="M84" s="31"/>
    </row>
    <row r="85" spans="1:13" ht="18" customHeight="1" x14ac:dyDescent="0.25">
      <c r="A85" s="13"/>
      <c r="B85" s="37"/>
      <c r="C85" s="37"/>
      <c r="D85" s="37"/>
      <c r="E85" s="12"/>
      <c r="F85" s="34"/>
      <c r="G85" s="34"/>
      <c r="H85" s="51"/>
      <c r="I85" s="51"/>
      <c r="J85" s="51"/>
      <c r="M85" s="31"/>
    </row>
    <row r="86" spans="1:13" s="36" customFormat="1" ht="18" customHeight="1" x14ac:dyDescent="0.3">
      <c r="A86" s="146" t="s">
        <v>6</v>
      </c>
      <c r="B86" s="146"/>
      <c r="C86" s="146"/>
      <c r="D86" s="146"/>
      <c r="E86" s="149" t="s">
        <v>7</v>
      </c>
      <c r="F86" s="149"/>
      <c r="G86" s="149"/>
      <c r="H86" s="149"/>
      <c r="I86" s="149"/>
      <c r="J86" s="149"/>
    </row>
    <row r="87" spans="1:13" s="35" customFormat="1" ht="18" customHeight="1" x14ac:dyDescent="0.25">
      <c r="A87" s="147" t="s">
        <v>5</v>
      </c>
      <c r="B87" s="147"/>
      <c r="C87" s="147"/>
      <c r="D87" s="147"/>
      <c r="E87" s="150" t="s">
        <v>5</v>
      </c>
      <c r="F87" s="150"/>
      <c r="G87" s="150"/>
      <c r="H87" s="150"/>
      <c r="I87" s="150"/>
      <c r="J87" s="150"/>
    </row>
    <row r="88" spans="1:13" s="35" customFormat="1" ht="18" customHeight="1" x14ac:dyDescent="0.25">
      <c r="A88" s="43"/>
      <c r="B88" s="43"/>
      <c r="C88" s="43"/>
      <c r="D88" s="43"/>
      <c r="E88" s="44"/>
      <c r="F88" s="44"/>
      <c r="G88" s="44"/>
      <c r="H88" s="44"/>
      <c r="I88" s="44"/>
      <c r="J88" s="44"/>
    </row>
    <row r="89" spans="1:13" ht="18" customHeight="1" x14ac:dyDescent="0.25">
      <c r="A89" s="148"/>
      <c r="B89" s="148"/>
      <c r="C89" s="148"/>
      <c r="D89" s="148"/>
      <c r="E89" s="37"/>
      <c r="F89" s="37"/>
      <c r="G89" s="37"/>
      <c r="H89" s="37"/>
      <c r="I89" s="37"/>
      <c r="J89" s="37"/>
    </row>
    <row r="90" spans="1:13" ht="18" customHeight="1" x14ac:dyDescent="0.25">
      <c r="A90" s="14"/>
      <c r="B90" s="14"/>
      <c r="C90" s="14"/>
      <c r="D90" s="14"/>
      <c r="E90" s="37"/>
      <c r="F90" s="37"/>
      <c r="G90" s="37"/>
      <c r="H90" s="37"/>
      <c r="I90" s="37"/>
      <c r="J90" s="37"/>
    </row>
    <row r="91" spans="1:13" ht="18" customHeight="1" x14ac:dyDescent="0.25">
      <c r="A91" s="14"/>
      <c r="B91" s="37"/>
      <c r="C91" s="37"/>
      <c r="D91" s="37"/>
      <c r="E91" s="37"/>
      <c r="F91" s="37"/>
      <c r="G91" s="37"/>
      <c r="H91" s="37"/>
      <c r="I91" s="37"/>
      <c r="J91" s="37"/>
    </row>
    <row r="92" spans="1:13" ht="18" customHeight="1" x14ac:dyDescent="0.25">
      <c r="A92" s="14"/>
      <c r="B92" s="37"/>
      <c r="C92" s="37"/>
      <c r="D92" s="37"/>
      <c r="E92" s="37"/>
      <c r="F92" s="37"/>
      <c r="G92" s="37"/>
      <c r="H92" s="37"/>
      <c r="I92" s="37"/>
      <c r="J92" s="37"/>
    </row>
    <row r="93" spans="1:13" ht="18" customHeight="1" x14ac:dyDescent="0.25">
      <c r="A93" s="14"/>
      <c r="B93" s="37"/>
      <c r="C93" s="37"/>
      <c r="D93" s="37"/>
      <c r="E93" s="37"/>
      <c r="F93" s="37"/>
      <c r="G93" s="37"/>
      <c r="H93" s="37"/>
      <c r="I93" s="37"/>
      <c r="J93" s="37"/>
    </row>
    <row r="94" spans="1:13" ht="18" customHeight="1" x14ac:dyDescent="0.25">
      <c r="A94" s="14"/>
      <c r="B94" s="37"/>
      <c r="C94" s="37"/>
      <c r="D94" s="37"/>
      <c r="E94" s="37"/>
      <c r="F94" s="37"/>
      <c r="G94" s="37"/>
      <c r="H94" s="37"/>
      <c r="I94" s="37"/>
      <c r="J94" s="37"/>
    </row>
    <row r="95" spans="1:13" ht="4.5" customHeight="1" x14ac:dyDescent="0.25">
      <c r="A95" s="14"/>
      <c r="B95" s="37"/>
      <c r="C95" s="37"/>
      <c r="D95" s="37"/>
      <c r="E95" s="37"/>
      <c r="F95" s="37"/>
      <c r="G95" s="37"/>
      <c r="H95" s="37"/>
      <c r="I95" s="37"/>
      <c r="J95" s="37"/>
    </row>
  </sheetData>
  <autoFilter ref="A19:J82" xr:uid="{00000000-0009-0000-0000-000001000000}">
    <filterColumn colId="2" showButton="0"/>
    <filterColumn colId="3" showButton="0"/>
  </autoFilter>
  <mergeCells count="87">
    <mergeCell ref="C70:E70"/>
    <mergeCell ref="C59:E59"/>
    <mergeCell ref="C76:E76"/>
    <mergeCell ref="C49:E49"/>
    <mergeCell ref="C50:E50"/>
    <mergeCell ref="C51:E51"/>
    <mergeCell ref="C52:E52"/>
    <mergeCell ref="C53:E53"/>
    <mergeCell ref="C54:E54"/>
    <mergeCell ref="C75:E75"/>
    <mergeCell ref="C62:E62"/>
    <mergeCell ref="C73:E73"/>
    <mergeCell ref="C74:E74"/>
    <mergeCell ref="C60:E60"/>
    <mergeCell ref="C67:E67"/>
    <mergeCell ref="C68:E68"/>
    <mergeCell ref="C69:E69"/>
    <mergeCell ref="C44:E44"/>
    <mergeCell ref="C48:E48"/>
    <mergeCell ref="C56:E56"/>
    <mergeCell ref="C57:E57"/>
    <mergeCell ref="C58:E58"/>
    <mergeCell ref="C39:E39"/>
    <mergeCell ref="C40:E40"/>
    <mergeCell ref="C41:E41"/>
    <mergeCell ref="C42:E42"/>
    <mergeCell ref="C43:E43"/>
    <mergeCell ref="A86:D86"/>
    <mergeCell ref="A87:D87"/>
    <mergeCell ref="A89:D89"/>
    <mergeCell ref="E86:J86"/>
    <mergeCell ref="E87:J87"/>
    <mergeCell ref="A1:J1"/>
    <mergeCell ref="A2:J2"/>
    <mergeCell ref="A3:J3"/>
    <mergeCell ref="A4:J4"/>
    <mergeCell ref="A5:J5"/>
    <mergeCell ref="C19:E19"/>
    <mergeCell ref="E6:H6"/>
    <mergeCell ref="A8:J8"/>
    <mergeCell ref="B9:H9"/>
    <mergeCell ref="D11:G11"/>
    <mergeCell ref="D12:G12"/>
    <mergeCell ref="D13:G13"/>
    <mergeCell ref="D14:G14"/>
    <mergeCell ref="D15:G15"/>
    <mergeCell ref="D16:G16"/>
    <mergeCell ref="C22:E22"/>
    <mergeCell ref="C23:E23"/>
    <mergeCell ref="C20:E20"/>
    <mergeCell ref="C21:E21"/>
    <mergeCell ref="C24:E24"/>
    <mergeCell ref="C25:E25"/>
    <mergeCell ref="C26:E26"/>
    <mergeCell ref="C27:E27"/>
    <mergeCell ref="C28:E28"/>
    <mergeCell ref="C29:E29"/>
    <mergeCell ref="C35:E35"/>
    <mergeCell ref="C36:E36"/>
    <mergeCell ref="C38:E38"/>
    <mergeCell ref="C30:E30"/>
    <mergeCell ref="C31:E31"/>
    <mergeCell ref="C32:E32"/>
    <mergeCell ref="C33:E33"/>
    <mergeCell ref="C37:E37"/>
    <mergeCell ref="C34:E34"/>
    <mergeCell ref="C45:E45"/>
    <mergeCell ref="C46:E46"/>
    <mergeCell ref="C47:E47"/>
    <mergeCell ref="H83:J83"/>
    <mergeCell ref="C79:E79"/>
    <mergeCell ref="F81:G81"/>
    <mergeCell ref="H81:I81"/>
    <mergeCell ref="F82:G82"/>
    <mergeCell ref="H82:I82"/>
    <mergeCell ref="C72:E72"/>
    <mergeCell ref="C55:E55"/>
    <mergeCell ref="C64:E64"/>
    <mergeCell ref="C65:E65"/>
    <mergeCell ref="C66:E66"/>
    <mergeCell ref="C61:E61"/>
    <mergeCell ref="C63:E63"/>
    <mergeCell ref="C77:E77"/>
    <mergeCell ref="C78:E78"/>
    <mergeCell ref="C71:E71"/>
    <mergeCell ref="C84:J84"/>
    <mergeCell ref="D83:G83"/>
  </mergeCells>
  <hyperlinks>
    <hyperlink ref="B3:J3" location="'Phiếu Giao Hàng'!A1" display="Tel : 0919.83.87.86  -  0917.496.586" xr:uid="{00000000-0004-0000-0100-000000000000}"/>
    <hyperlink ref="B4:J4" r:id="rId1" display="Website: www.banhtrungthutructuyen.com" xr:uid="{00000000-0004-0000-0100-000001000000}"/>
    <hyperlink ref="A3:J3" location="'Đơn đặt hàng'!Print_Area" display="Tel : 0931 31 59 31 - 0902 389 519" xr:uid="{00000000-0004-0000-0100-000002000000}"/>
    <hyperlink ref="A4:J4" r:id="rId2" display="Website: www.banhtrungthuhylammon.com" xr:uid="{00000000-0004-0000-0100-000003000000}"/>
  </hyperlinks>
  <pageMargins left="0.3" right="0" top="0" bottom="0" header="0" footer="0"/>
  <pageSetup paperSize="9" scale="76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2024-07-20T15:05:10Z</cp:lastPrinted>
  <dcterms:created xsi:type="dcterms:W3CDTF">2014-07-18T11:25:26Z</dcterms:created>
  <dcterms:modified xsi:type="dcterms:W3CDTF">2025-08-18T05:02:35Z</dcterms:modified>
</cp:coreProperties>
</file>