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bk website\banhtrungthu 2024\5. hy lam mon 2024\"/>
    </mc:Choice>
  </mc:AlternateContent>
  <xr:revisionPtr revIDLastSave="0" documentId="13_ncr:1_{CB4E358E-35D8-4912-A922-BA3BCE92C32C}" xr6:coauthVersionLast="47" xr6:coauthVersionMax="47" xr10:uidLastSave="{00000000-0000-0000-0000-000000000000}"/>
  <bookViews>
    <workbookView xWindow="-108" yWindow="-108" windowWidth="23256" windowHeight="12720" tabRatio="192" xr2:uid="{00000000-000D-0000-FFFF-FFFF00000000}"/>
  </bookViews>
  <sheets>
    <sheet name="Đơn đặt hàng" sheetId="2" r:id="rId1"/>
    <sheet name="Phiếu Giao Hàng" sheetId="5" r:id="rId2"/>
  </sheets>
  <definedNames>
    <definedName name="_xlnm._FilterDatabase" localSheetId="0" hidden="1">'Đơn đặt hàng'!$I$14:$J$84</definedName>
    <definedName name="_xlnm._FilterDatabase" localSheetId="1" hidden="1">'Phiếu Giao Hàng'!$A$19:$J$81</definedName>
    <definedName name="_xlnm.Print_Area" localSheetId="0">'Đơn đặt hàng'!$A$1:$J$90</definedName>
    <definedName name="_xlnm.Print_Area" localSheetId="1">'Phiếu Giao Hàng'!$A$1:$J$94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2" i="5" l="1"/>
  <c r="J22" i="5" s="1"/>
  <c r="I23" i="5"/>
  <c r="J23" i="5" s="1"/>
  <c r="I24" i="5"/>
  <c r="J24" i="5" s="1"/>
  <c r="I25" i="5"/>
  <c r="J25" i="5" s="1"/>
  <c r="I26" i="5"/>
  <c r="J26" i="5" s="1"/>
  <c r="I27" i="5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35" i="5"/>
  <c r="J35" i="5" s="1"/>
  <c r="I36" i="5"/>
  <c r="J36" i="5" s="1"/>
  <c r="I37" i="5"/>
  <c r="J37" i="5"/>
  <c r="I38" i="5"/>
  <c r="J38" i="5" s="1"/>
  <c r="I39" i="5"/>
  <c r="J39" i="5" s="1"/>
  <c r="I40" i="5"/>
  <c r="J40" i="5" s="1"/>
  <c r="I41" i="5"/>
  <c r="J41" i="5" s="1"/>
  <c r="I42" i="5"/>
  <c r="J42" i="5" s="1"/>
  <c r="I43" i="5"/>
  <c r="J43" i="5" s="1"/>
  <c r="I44" i="5"/>
  <c r="J44" i="5" s="1"/>
  <c r="I45" i="5"/>
  <c r="J45" i="5" s="1"/>
  <c r="I46" i="5"/>
  <c r="J46" i="5" s="1"/>
  <c r="I47" i="5"/>
  <c r="J47" i="5" s="1"/>
  <c r="I48" i="5"/>
  <c r="J48" i="5" s="1"/>
  <c r="I49" i="5"/>
  <c r="J49" i="5" s="1"/>
  <c r="I50" i="5"/>
  <c r="J50" i="5" s="1"/>
  <c r="I51" i="5"/>
  <c r="J51" i="5" s="1"/>
  <c r="I52" i="5"/>
  <c r="J52" i="5" s="1"/>
  <c r="I53" i="5"/>
  <c r="J53" i="5" s="1"/>
  <c r="I54" i="5"/>
  <c r="J54" i="5" s="1"/>
  <c r="I55" i="5"/>
  <c r="J55" i="5" s="1"/>
  <c r="I56" i="5"/>
  <c r="J56" i="5" s="1"/>
  <c r="I57" i="5"/>
  <c r="J57" i="5" s="1"/>
  <c r="I58" i="5"/>
  <c r="J58" i="5" s="1"/>
  <c r="I59" i="5"/>
  <c r="J59" i="5" s="1"/>
  <c r="I60" i="5"/>
  <c r="J60" i="5" s="1"/>
  <c r="I61" i="5"/>
  <c r="J61" i="5" s="1"/>
  <c r="I62" i="5"/>
  <c r="J62" i="5" s="1"/>
  <c r="I63" i="5"/>
  <c r="J63" i="5" s="1"/>
  <c r="I64" i="5"/>
  <c r="J64" i="5" s="1"/>
  <c r="I66" i="5"/>
  <c r="J66" i="5" s="1"/>
  <c r="I67" i="5"/>
  <c r="J67" i="5" s="1"/>
  <c r="I68" i="5"/>
  <c r="J68" i="5" s="1"/>
  <c r="I69" i="5"/>
  <c r="J69" i="5"/>
  <c r="I70" i="5"/>
  <c r="J70" i="5" s="1"/>
  <c r="I71" i="5"/>
  <c r="J71" i="5" s="1"/>
  <c r="I72" i="5"/>
  <c r="J72" i="5" s="1"/>
  <c r="I73" i="5"/>
  <c r="J73" i="5" s="1"/>
  <c r="I74" i="5"/>
  <c r="J74" i="5" s="1"/>
  <c r="I76" i="5"/>
  <c r="J76" i="5" s="1"/>
  <c r="I77" i="5"/>
  <c r="J77" i="5" s="1"/>
  <c r="I78" i="5"/>
  <c r="J78" i="5" s="1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1" i="2"/>
  <c r="J62" i="2"/>
  <c r="J63" i="2"/>
  <c r="J64" i="2"/>
  <c r="J65" i="2"/>
  <c r="J66" i="2"/>
  <c r="J67" i="2"/>
  <c r="J68" i="2"/>
  <c r="J69" i="2"/>
  <c r="J71" i="2"/>
  <c r="J72" i="2"/>
  <c r="J73" i="2"/>
  <c r="D16" i="5"/>
  <c r="I21" i="5"/>
  <c r="J21" i="5" s="1"/>
  <c r="J16" i="2"/>
  <c r="J80" i="5"/>
  <c r="D11" i="5"/>
  <c r="D12" i="5"/>
  <c r="D13" i="5"/>
  <c r="D14" i="5"/>
  <c r="D15" i="5"/>
  <c r="I74" i="2"/>
  <c r="J74" i="2" l="1"/>
  <c r="J76" i="2" s="1"/>
  <c r="J79" i="5"/>
  <c r="J81" i="5" s="1"/>
  <c r="I79" i="5"/>
</calcChain>
</file>

<file path=xl/sharedStrings.xml><?xml version="1.0" encoding="utf-8"?>
<sst xmlns="http://schemas.openxmlformats.org/spreadsheetml/2006/main" count="464" uniqueCount="155">
  <si>
    <t>Tên thành phẩm</t>
  </si>
  <si>
    <t>Trọng lượng
(gr)</t>
  </si>
  <si>
    <t>Đơn vị</t>
  </si>
  <si>
    <t>Giá bán
(Vnđ)</t>
  </si>
  <si>
    <t>Thành Tiền
(Vnđ)</t>
  </si>
  <si>
    <t>Chiết khấu</t>
  </si>
  <si>
    <t>Số lượng
bánh đặt</t>
  </si>
  <si>
    <t>Tổng</t>
  </si>
  <si>
    <t>Số tiền trả</t>
  </si>
  <si>
    <t>Mã Bánh</t>
  </si>
  <si>
    <t>ĐIỀN SỐ LƯỢNG</t>
  </si>
  <si>
    <t>VUI LÒNG</t>
  </si>
  <si>
    <t>(Ký tên, đóng dấu)</t>
  </si>
  <si>
    <t>ĐẠI DIỆN ĐƠN VỊ BÁN HÀNG</t>
  </si>
  <si>
    <t>ĐẠI DIỆN ĐƠN VỊ MUA HÀNG</t>
  </si>
  <si>
    <t>Tên khách hàng:</t>
  </si>
  <si>
    <t>Người liên hệ:</t>
  </si>
  <si>
    <t>Điện thoại:</t>
  </si>
  <si>
    <t>(Bảng giá trên đã bao gồm VAT)</t>
  </si>
  <si>
    <t>Hộp</t>
  </si>
  <si>
    <t>Tên khách hàng/Cty:</t>
  </si>
  <si>
    <t>Vui lòng điền thông tin giao hàng</t>
  </si>
  <si>
    <t>AA</t>
  </si>
  <si>
    <t>ĐẶC BIỆT VI CÁ GÀ QUAY 2 TRỨNG
特別加頭喜臨門翅月</t>
  </si>
  <si>
    <t>9A</t>
  </si>
  <si>
    <t>ĐẶT BIỆT HẠT SEN 2 TRỨNG
特別加頭雙王蓮蓉</t>
  </si>
  <si>
    <t>2A</t>
  </si>
  <si>
    <t>ĐẶC BIỆT ĐẬU XANH 2 TRỨNG
特別加頭雙王荳蓉</t>
  </si>
  <si>
    <t>A</t>
  </si>
  <si>
    <t>ĐẶC BIỆT GÀ QUAY JAMBOM 2 TRỨNG
特別加頭雙王燒雞</t>
  </si>
  <si>
    <t>GÀ QUAY JAMBON 2 TRỨNG
雙王燒雞</t>
  </si>
  <si>
    <t>THẬP CẨM ĐẶC BIỆT 2 TRỨNG
什錦特別雙鳳月</t>
  </si>
  <si>
    <t>HẠT SEN 2 TRỨNG
雙王蓮蓉</t>
  </si>
  <si>
    <t>ĐẬU XANH 2 TRỨNG
雙王荳蓉</t>
  </si>
  <si>
    <t>NHÂN DỪA 2 TRỨNG
雙王椰蓉</t>
  </si>
  <si>
    <t>ĐẬU ĐEN 2 TRỨNG
雙王荳沙</t>
  </si>
  <si>
    <t>KHOAI MÔN 2 TRỨNG
雙王芋蓉</t>
  </si>
  <si>
    <t>X2</t>
  </si>
  <si>
    <t>HẠT SEN TRÀ XANH 2 TRỨNG
綠茶蓮蓉雙鳳月</t>
  </si>
  <si>
    <t>D2</t>
  </si>
  <si>
    <t>HẠT SEN LÁ DỨA 2 TRỨNG
翡翠蓮蓉追雙月</t>
  </si>
  <si>
    <t>M2</t>
  </si>
  <si>
    <t>MÈ ĐEN 2 TRỨNG
貂嬋雙鳳月</t>
  </si>
  <si>
    <t>GÀ QUAY JAMBON 1 TRỨNG
燒雞鳳月</t>
  </si>
  <si>
    <t>THẬP CẨM ĐẶC BIỆT 1 TRỨNG
什錦特別鳳月</t>
  </si>
  <si>
    <t>HẠT SEN 1 TRỨNG
寶鴨穿蓮</t>
  </si>
  <si>
    <t>ĐẬU XANH 1 TRỨNG
鳳凰夜月</t>
  </si>
  <si>
    <t>NHÂN DỪA 1 TRỨNG
椰蓉鳳月</t>
  </si>
  <si>
    <t>ĐẬU ĐEN 1 TRỨNG
雲開見月</t>
  </si>
  <si>
    <t>KHOAI MÔN 1 TRỨNG
嫦娥奔月</t>
  </si>
  <si>
    <t>X1</t>
  </si>
  <si>
    <t>HẠT SEN TRÀ XANH 1 TRỨNG
綠茶蓮蓉伴月</t>
  </si>
  <si>
    <t>D1</t>
  </si>
  <si>
    <t>HẠT SEN LÁ DỨA 1 TRỨNG
翡翠蓮蓉追月</t>
  </si>
  <si>
    <t>M1</t>
  </si>
  <si>
    <t>MÈ ĐEN 1 TRỨNG
貂嬋拜月</t>
  </si>
  <si>
    <t>O1</t>
  </si>
  <si>
    <t>THẬP CẨM ĐẶC BIỆT 0 TRỨNG
什錦素月</t>
  </si>
  <si>
    <t>O9</t>
  </si>
  <si>
    <t>O2</t>
  </si>
  <si>
    <t>O8</t>
  </si>
  <si>
    <t>O3</t>
  </si>
  <si>
    <t>O5</t>
  </si>
  <si>
    <t>F1</t>
  </si>
  <si>
    <t>HEO NHỎ
小豬</t>
  </si>
  <si>
    <t>F2</t>
  </si>
  <si>
    <t>HEO TRUNG
中豬</t>
  </si>
  <si>
    <t>F3</t>
  </si>
  <si>
    <t>HEO LỚN
大豬</t>
  </si>
  <si>
    <t>F4</t>
  </si>
  <si>
    <t>F5</t>
  </si>
  <si>
    <t>F6</t>
  </si>
  <si>
    <t>F7</t>
  </si>
  <si>
    <t>BÁNH DẺO THẬP CẨM 1 TRỨNG
冰皮什錦單王</t>
  </si>
  <si>
    <t>F8</t>
  </si>
  <si>
    <t>BÁNH DẺO HẠT SEN 1 TRỨNG
冰皮蓮蓉單王</t>
  </si>
  <si>
    <t>F9</t>
  </si>
  <si>
    <t>BÁNH DẺO ĐẬU XANH 1 TRỨNG
冰皮荳蓉單王</t>
  </si>
  <si>
    <t>F10</t>
  </si>
  <si>
    <t>TUYỆT PHẨM LỄ HỘP CAO CẤP</t>
  </si>
  <si>
    <t>H1</t>
  </si>
  <si>
    <t>H2</t>
  </si>
  <si>
    <t>H3</t>
  </si>
  <si>
    <t>AAA</t>
  </si>
  <si>
    <t>VI CÁ GÀ QUAY 4 TRỨNG</t>
  </si>
  <si>
    <t>GÀ QUAY JAMBON 4 TRỨNG</t>
  </si>
  <si>
    <t>HẠT SEN 4 TRỨNG</t>
  </si>
  <si>
    <t>NHÀ PHÂN PHỐI BÁNH TRUNG THU HỶ LÂM MÔN</t>
  </si>
  <si>
    <t>Website: www.banhtrungthuhylammon.com</t>
  </si>
  <si>
    <t>ĐƠN ĐẶT HÀNG BÁNH TRUNG THU HỶ LÂM MÔN</t>
  </si>
  <si>
    <t>PHIẾU GIAO HÀNG BÁNH TRUNG THU HỶ LÂM MÔN</t>
  </si>
  <si>
    <t>TT</t>
  </si>
  <si>
    <t>OL</t>
  </si>
  <si>
    <t>THAN TRE NHẬT 2 TRỨNG</t>
  </si>
  <si>
    <t>TRÀ OOLONG THƯỢNG HẠNG 2 TRỨNG</t>
  </si>
  <si>
    <t>H8</t>
  </si>
  <si>
    <t>250g</t>
  </si>
  <si>
    <t>220g</t>
  </si>
  <si>
    <t>170g</t>
  </si>
  <si>
    <t>300g</t>
  </si>
  <si>
    <t>600g</t>
  </si>
  <si>
    <t>H7</t>
  </si>
  <si>
    <t>H9</t>
  </si>
  <si>
    <t>800g</t>
  </si>
  <si>
    <t>H5</t>
  </si>
  <si>
    <t>Tel : 0933 556 383 - 0962 192 913</t>
  </si>
  <si>
    <t>120g</t>
  </si>
  <si>
    <t>2 trứng</t>
  </si>
  <si>
    <t>NT</t>
  </si>
  <si>
    <t>HẠT SEN NHÂN PHÔ MAI NẤM TRUFLE</t>
  </si>
  <si>
    <t>HD2</t>
  </si>
  <si>
    <t>NHÂN HẠT DẺ 2 TRỨNG</t>
  </si>
  <si>
    <t>1 trứng</t>
  </si>
  <si>
    <t>0 trứng</t>
  </si>
  <si>
    <t>HẠT SEN 0 TRỨNG - (Chay)
蓮蓉素月</t>
  </si>
  <si>
    <t>ĐẬU XANH 0 TRỨNG - (Chay)
荳蓉素月</t>
  </si>
  <si>
    <t>NHÂN DỪA 0 TRỨNG - (Chay)
椰蓉素月</t>
  </si>
  <si>
    <t>ĐẬU ĐEN 0 TRỨNG - (Chay)
荳沙素月</t>
  </si>
  <si>
    <t>KHOAI MÔN 0 TRỨNG - (Chay)
嫦娥素月</t>
  </si>
  <si>
    <t>BÁNH DẺO THẬP CẨM 0 TRỨNG - (Chay)
冰皮什錦素月</t>
  </si>
  <si>
    <t>BÁNH DẺO HẠT SEN 0 TRỨNG - (Chay)
冰皮蓮蓉素月</t>
  </si>
  <si>
    <t>BÁNH DẺO ĐẬU XANH 0 TRỨNG - (Chay)
冰皮荳蓉素月</t>
  </si>
  <si>
    <t>BÁNH ĐẬU XANH HỘP - (Chay)
綠豆餅</t>
  </si>
  <si>
    <t>THIÊN LONG HỘI NGUYỆT</t>
  </si>
  <si>
    <t>Hộp 8 bánh 170g
+ Trà Oolong</t>
  </si>
  <si>
    <t>THIÊN TÔN LONG PHẨM</t>
  </si>
  <si>
    <t>Hộp 6 bánh 170g</t>
  </si>
  <si>
    <t>HOÀI NGUYỆT</t>
  </si>
  <si>
    <t>Hộp 4 bánh 250g</t>
  </si>
  <si>
    <t>H4</t>
  </si>
  <si>
    <t>PHÚC TINH GIÁ ĐÁO</t>
  </si>
  <si>
    <t>Hộp 8 bánh gồm:
250g(1) + 110g(7)</t>
  </si>
  <si>
    <t>NGUYỆT QUANG KỲ VŨ
(Bánh trung thu tan chảy)</t>
  </si>
  <si>
    <t>Hộp 8 bánh 90g</t>
  </si>
  <si>
    <t>H6</t>
  </si>
  <si>
    <t>NGHĨA TÌNH 1</t>
  </si>
  <si>
    <t>Hộp 6 bánh 170g
+ Trà</t>
  </si>
  <si>
    <t>NGHĨA TÌNH 2</t>
  </si>
  <si>
    <t>LỤC NGUYỆT THIÊN THU</t>
  </si>
  <si>
    <t>DẠ NGUYỆT MINH CHÂU</t>
  </si>
  <si>
    <t>HỘP TRUNG THU 1 BÁNH LỚN</t>
  </si>
  <si>
    <t>MÃ BÁNH</t>
  </si>
  <si>
    <t>DÒNG SẢN PHẨM</t>
  </si>
  <si>
    <t>TRỌNG LƯỢNG</t>
  </si>
  <si>
    <t>GIÁ BÁN</t>
  </si>
  <si>
    <t>SỐ LƯỢNG</t>
  </si>
  <si>
    <t>THÀNH TIỀN</t>
  </si>
  <si>
    <t>Địa chỉ giao hàng:</t>
  </si>
  <si>
    <t>Ngày giao:</t>
  </si>
  <si>
    <t>Nhân viên phụ trách</t>
  </si>
  <si>
    <t>Nhân viên phụ trách:</t>
  </si>
  <si>
    <t>THÔNG TIN XUẤT HOÁ ĐƠN</t>
  </si>
  <si>
    <t>Giá trên đã bao gồm VAT</t>
  </si>
  <si>
    <t xml:space="preserve">TÊN CÔNG TY: 
ĐỊA CHỈ: 
MÃ SỐ THUẾ: 
EMAIL: </t>
  </si>
  <si>
    <t xml:space="preserve">116/46 Bình Lợi, Phường 13, Quận Bình Thạnh, TP.HCM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</si>
</sst>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</numFmts>
  <fonts count="27" x14ac:knownFonts="1">
    <font>
      <sz val="10"/>
      <color theme="1"/>
      <name val="Tahoma"/>
      <family val="2"/>
      <charset val="163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theme="1"/>
      <name val="Tahoma"/>
      <family val="2"/>
      <charset val="163"/>
    </font>
    <font>
      <u/>
      <sz val="10"/>
      <color theme="10"/>
      <name val="Tahoma"/>
      <family val="2"/>
      <charset val="163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b/>
      <sz val="13"/>
      <color rgb="FFFF0000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5"/>
      <color rgb="FFFF0000"/>
      <name val="Cambria"/>
      <family val="1"/>
      <scheme val="major"/>
    </font>
    <font>
      <b/>
      <sz val="13"/>
      <color rgb="FFFF0000"/>
      <name val="Arial"/>
      <family val="2"/>
    </font>
    <font>
      <i/>
      <sz val="10"/>
      <name val="Cambria"/>
      <family val="1"/>
      <scheme val="major"/>
    </font>
    <font>
      <b/>
      <sz val="18"/>
      <color rgb="FFFF0000"/>
      <name val="Arial"/>
      <family val="2"/>
    </font>
    <font>
      <b/>
      <u/>
      <sz val="12"/>
      <color rgb="FFFF0000"/>
      <name val="Arial"/>
      <family val="2"/>
    </font>
    <font>
      <sz val="10"/>
      <color rgb="FF3E3E3E"/>
      <name val="Arial"/>
      <family val="2"/>
    </font>
    <font>
      <b/>
      <sz val="18"/>
      <color theme="5" tint="-0.249977111117893"/>
      <name val="Arial"/>
      <family val="2"/>
    </font>
    <font>
      <b/>
      <sz val="10"/>
      <color theme="9"/>
      <name val="Arial"/>
      <family val="2"/>
      <charset val="163"/>
    </font>
    <font>
      <b/>
      <sz val="14"/>
      <color rgb="FFFF0000"/>
      <name val="Arial"/>
      <family val="2"/>
    </font>
    <font>
      <i/>
      <sz val="10"/>
      <name val="Cambria"/>
      <family val="1"/>
      <charset val="163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E5DB1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164" fontId="6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  <xf numFmtId="0" fontId="2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3">
    <xf numFmtId="0" fontId="0" fillId="0" borderId="0" xfId="0"/>
    <xf numFmtId="3" fontId="8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3" fontId="3" fillId="2" borderId="0" xfId="0" applyNumberFormat="1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1" fillId="2" borderId="0" xfId="4" applyFill="1"/>
    <xf numFmtId="0" fontId="3" fillId="2" borderId="0" xfId="4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3" fillId="3" borderId="1" xfId="8" applyFill="1" applyBorder="1" applyAlignment="1" applyProtection="1">
      <alignment horizontal="center" vertical="center" wrapText="1"/>
    </xf>
    <xf numFmtId="0" fontId="1" fillId="2" borderId="0" xfId="8" applyFont="1" applyFill="1" applyBorder="1" applyAlignment="1" applyProtection="1">
      <alignment horizontal="center" vertical="center" wrapText="1"/>
    </xf>
    <xf numFmtId="0" fontId="1" fillId="2" borderId="0" xfId="8" applyFont="1" applyFill="1" applyBorder="1" applyAlignment="1" applyProtection="1">
      <alignment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left" vertical="center"/>
    </xf>
    <xf numFmtId="3" fontId="1" fillId="2" borderId="0" xfId="0" applyNumberFormat="1" applyFont="1" applyFill="1" applyAlignment="1">
      <alignment horizontal="right" vertical="center" wrapText="1"/>
    </xf>
    <xf numFmtId="0" fontId="11" fillId="2" borderId="0" xfId="0" applyFont="1" applyFill="1" applyAlignment="1">
      <alignment horizontal="center" vertical="center" wrapText="1"/>
    </xf>
    <xf numFmtId="3" fontId="11" fillId="2" borderId="0" xfId="0" applyNumberFormat="1" applyFont="1" applyFill="1" applyAlignment="1">
      <alignment horizontal="right" vertical="center" wrapText="1"/>
    </xf>
    <xf numFmtId="0" fontId="8" fillId="2" borderId="0" xfId="0" applyFont="1" applyFill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 wrapText="1"/>
      <protection locked="0"/>
    </xf>
    <xf numFmtId="9" fontId="12" fillId="2" borderId="5" xfId="6" applyFont="1" applyFill="1" applyBorder="1" applyAlignment="1" applyProtection="1">
      <alignment horizontal="right" vertical="center" wrapText="1"/>
      <protection locked="0"/>
    </xf>
    <xf numFmtId="0" fontId="1" fillId="2" borderId="0" xfId="4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49" fontId="12" fillId="2" borderId="1" xfId="1" applyNumberFormat="1" applyFont="1" applyFill="1" applyBorder="1" applyAlignment="1" applyProtection="1">
      <alignment vertical="center" wrapText="1"/>
    </xf>
    <xf numFmtId="0" fontId="9" fillId="2" borderId="0" xfId="0" applyFont="1" applyFill="1" applyAlignment="1">
      <alignment horizontal="right" vertical="center" wrapText="1"/>
    </xf>
    <xf numFmtId="3" fontId="12" fillId="2" borderId="5" xfId="0" applyNumberFormat="1" applyFont="1" applyFill="1" applyBorder="1" applyAlignment="1">
      <alignment vertical="center" wrapText="1"/>
    </xf>
    <xf numFmtId="165" fontId="13" fillId="2" borderId="5" xfId="1" applyNumberFormat="1" applyFont="1" applyFill="1" applyBorder="1" applyAlignment="1" applyProtection="1">
      <alignment horizontal="right" vertical="center" wrapText="1"/>
    </xf>
    <xf numFmtId="0" fontId="9" fillId="4" borderId="0" xfId="0" applyFont="1" applyFill="1"/>
    <xf numFmtId="0" fontId="9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/>
    </xf>
    <xf numFmtId="0" fontId="3" fillId="2" borderId="5" xfId="7" applyNumberFormat="1" applyFont="1" applyFill="1" applyBorder="1" applyAlignment="1" applyProtection="1">
      <alignment horizontal="center" vertical="center" wrapText="1"/>
    </xf>
    <xf numFmtId="9" fontId="3" fillId="2" borderId="5" xfId="7" applyFont="1" applyFill="1" applyBorder="1" applyAlignment="1" applyProtection="1">
      <alignment horizontal="center" vertical="center" wrapText="1"/>
    </xf>
    <xf numFmtId="0" fontId="9" fillId="2" borderId="0" xfId="0" applyFont="1" applyFill="1"/>
    <xf numFmtId="0" fontId="14" fillId="4" borderId="0" xfId="0" applyFont="1" applyFill="1"/>
    <xf numFmtId="0" fontId="15" fillId="4" borderId="0" xfId="0" applyFont="1" applyFill="1"/>
    <xf numFmtId="0" fontId="8" fillId="2" borderId="0" xfId="0" applyFont="1" applyFill="1" applyAlignment="1">
      <alignment vertical="center" wrapText="1"/>
    </xf>
    <xf numFmtId="0" fontId="3" fillId="2" borderId="5" xfId="4" applyFont="1" applyFill="1" applyBorder="1" applyAlignment="1">
      <alignment horizontal="center" vertical="center" wrapText="1"/>
    </xf>
    <xf numFmtId="166" fontId="13" fillId="2" borderId="3" xfId="1" applyNumberFormat="1" applyFont="1" applyFill="1" applyBorder="1" applyAlignment="1" applyProtection="1">
      <alignment horizontal="center" vertical="center" wrapText="1"/>
    </xf>
    <xf numFmtId="0" fontId="3" fillId="5" borderId="1" xfId="8" applyFill="1" applyBorder="1" applyAlignment="1" applyProtection="1">
      <alignment horizontal="center" vertical="center" wrapText="1"/>
    </xf>
    <xf numFmtId="0" fontId="1" fillId="2" borderId="4" xfId="8" applyFont="1" applyFill="1" applyBorder="1" applyAlignment="1" applyProtection="1">
      <alignment horizontal="center" vertical="center" wrapText="1"/>
    </xf>
    <xf numFmtId="49" fontId="12" fillId="2" borderId="6" xfId="1" applyNumberFormat="1" applyFont="1" applyFill="1" applyBorder="1" applyAlignment="1" applyProtection="1">
      <alignment vertical="center" wrapText="1"/>
    </xf>
    <xf numFmtId="166" fontId="13" fillId="2" borderId="13" xfId="1" applyNumberFormat="1" applyFont="1" applyFill="1" applyBorder="1" applyAlignment="1" applyProtection="1">
      <alignment horizontal="center" vertical="center" wrapText="1"/>
    </xf>
    <xf numFmtId="165" fontId="13" fillId="2" borderId="4" xfId="1" applyNumberFormat="1" applyFont="1" applyFill="1" applyBorder="1" applyAlignment="1" applyProtection="1">
      <alignment horizontal="right" vertical="center" wrapText="1"/>
    </xf>
    <xf numFmtId="9" fontId="3" fillId="2" borderId="17" xfId="0" applyNumberFormat="1" applyFont="1" applyFill="1" applyBorder="1" applyAlignment="1">
      <alignment horizontal="right" vertical="center" wrapText="1"/>
    </xf>
    <xf numFmtId="9" fontId="3" fillId="2" borderId="18" xfId="0" applyNumberFormat="1" applyFont="1" applyFill="1" applyBorder="1" applyAlignment="1">
      <alignment horizontal="right" vertical="center" wrapText="1"/>
    </xf>
    <xf numFmtId="9" fontId="3" fillId="2" borderId="22" xfId="0" applyNumberFormat="1" applyFont="1" applyFill="1" applyBorder="1" applyAlignment="1">
      <alignment horizontal="right" vertical="center" wrapText="1"/>
    </xf>
    <xf numFmtId="9" fontId="3" fillId="2" borderId="23" xfId="0" applyNumberFormat="1" applyFont="1" applyFill="1" applyBorder="1" applyAlignment="1">
      <alignment horizontal="right" vertical="center" wrapText="1"/>
    </xf>
    <xf numFmtId="9" fontId="3" fillId="2" borderId="5" xfId="0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 vertical="center" wrapText="1"/>
    </xf>
    <xf numFmtId="9" fontId="14" fillId="2" borderId="0" xfId="0" applyNumberFormat="1" applyFont="1" applyFill="1" applyAlignment="1">
      <alignment horizontal="center" vertical="center" wrapText="1"/>
    </xf>
    <xf numFmtId="0" fontId="3" fillId="6" borderId="5" xfId="8" applyFill="1" applyBorder="1" applyAlignment="1" applyProtection="1">
      <alignment horizontal="center" vertical="center" wrapText="1"/>
    </xf>
    <xf numFmtId="0" fontId="3" fillId="6" borderId="2" xfId="8" applyFill="1" applyBorder="1" applyAlignment="1" applyProtection="1">
      <alignment horizontal="center" vertical="center" wrapText="1"/>
    </xf>
    <xf numFmtId="165" fontId="3" fillId="6" borderId="2" xfId="2" applyNumberFormat="1" applyFont="1" applyFill="1" applyBorder="1" applyAlignment="1" applyProtection="1">
      <alignment horizontal="center" vertical="center" wrapText="1"/>
    </xf>
    <xf numFmtId="165" fontId="3" fillId="6" borderId="2" xfId="2" applyNumberFormat="1" applyFont="1" applyFill="1" applyBorder="1" applyAlignment="1" applyProtection="1">
      <alignment horizontal="right" vertical="center" wrapText="1"/>
    </xf>
    <xf numFmtId="0" fontId="3" fillId="6" borderId="2" xfId="2" applyFont="1" applyFill="1" applyBorder="1" applyAlignment="1" applyProtection="1">
      <alignment horizontal="center" vertical="center" wrapText="1"/>
      <protection locked="0"/>
    </xf>
    <xf numFmtId="165" fontId="3" fillId="6" borderId="3" xfId="2" applyNumberFormat="1" applyFont="1" applyFill="1" applyBorder="1" applyAlignment="1" applyProtection="1">
      <alignment horizontal="center" vertical="center" wrapText="1"/>
    </xf>
    <xf numFmtId="0" fontId="1" fillId="2" borderId="6" xfId="8" applyFont="1" applyFill="1" applyBorder="1" applyAlignment="1" applyProtection="1">
      <alignment horizontal="center" vertical="center" wrapText="1"/>
    </xf>
    <xf numFmtId="0" fontId="3" fillId="3" borderId="6" xfId="8" applyFill="1" applyBorder="1" applyAlignment="1" applyProtection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1" fillId="7" borderId="4" xfId="8" applyFont="1" applyFill="1" applyBorder="1" applyAlignment="1" applyProtection="1">
      <alignment horizontal="center" vertical="center" wrapText="1"/>
    </xf>
    <xf numFmtId="3" fontId="1" fillId="7" borderId="4" xfId="2" applyNumberFormat="1" applyFont="1" applyFill="1" applyBorder="1" applyAlignment="1" applyProtection="1">
      <alignment horizontal="center" vertical="center" wrapText="1"/>
    </xf>
    <xf numFmtId="3" fontId="1" fillId="7" borderId="4" xfId="1" applyNumberFormat="1" applyFont="1" applyFill="1" applyBorder="1" applyAlignment="1" applyProtection="1">
      <alignment horizontal="right" vertical="center" wrapText="1"/>
    </xf>
    <xf numFmtId="3" fontId="1" fillId="7" borderId="5" xfId="1" applyNumberFormat="1" applyFont="1" applyFill="1" applyBorder="1" applyAlignment="1" applyProtection="1">
      <alignment horizontal="right" vertical="center" wrapText="1"/>
    </xf>
    <xf numFmtId="0" fontId="0" fillId="8" borderId="5" xfId="0" applyFill="1" applyBorder="1" applyAlignment="1">
      <alignment horizontal="center" vertical="center" wrapText="1"/>
    </xf>
    <xf numFmtId="0" fontId="1" fillId="8" borderId="4" xfId="8" applyFont="1" applyFill="1" applyBorder="1" applyAlignment="1" applyProtection="1">
      <alignment horizontal="center" vertical="center" wrapText="1"/>
    </xf>
    <xf numFmtId="3" fontId="1" fillId="8" borderId="4" xfId="2" applyNumberFormat="1" applyFont="1" applyFill="1" applyBorder="1" applyAlignment="1" applyProtection="1">
      <alignment horizontal="center" vertical="center" wrapText="1"/>
    </xf>
    <xf numFmtId="3" fontId="1" fillId="8" borderId="5" xfId="1" applyNumberFormat="1" applyFont="1" applyFill="1" applyBorder="1" applyAlignment="1" applyProtection="1">
      <alignment horizontal="right" vertical="center" wrapText="1"/>
    </xf>
    <xf numFmtId="0" fontId="0" fillId="9" borderId="5" xfId="0" applyFill="1" applyBorder="1" applyAlignment="1">
      <alignment horizontal="center" vertical="center" wrapText="1"/>
    </xf>
    <xf numFmtId="0" fontId="1" fillId="9" borderId="4" xfId="8" applyFont="1" applyFill="1" applyBorder="1" applyAlignment="1" applyProtection="1">
      <alignment horizontal="center" vertical="center" wrapText="1"/>
    </xf>
    <xf numFmtId="3" fontId="1" fillId="9" borderId="4" xfId="2" applyNumberFormat="1" applyFont="1" applyFill="1" applyBorder="1" applyAlignment="1" applyProtection="1">
      <alignment horizontal="center" vertical="center" wrapText="1"/>
    </xf>
    <xf numFmtId="3" fontId="1" fillId="9" borderId="5" xfId="1" applyNumberFormat="1" applyFont="1" applyFill="1" applyBorder="1" applyAlignment="1" applyProtection="1">
      <alignment horizontal="right" vertical="center" wrapText="1"/>
    </xf>
    <xf numFmtId="3" fontId="1" fillId="9" borderId="5" xfId="2" applyNumberFormat="1" applyFont="1" applyFill="1" applyBorder="1" applyAlignment="1" applyProtection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1" fillId="10" borderId="4" xfId="8" applyFont="1" applyFill="1" applyBorder="1" applyAlignment="1" applyProtection="1">
      <alignment horizontal="center" vertical="center" wrapText="1"/>
    </xf>
    <xf numFmtId="3" fontId="1" fillId="10" borderId="4" xfId="2" applyNumberFormat="1" applyFont="1" applyFill="1" applyBorder="1" applyAlignment="1" applyProtection="1">
      <alignment horizontal="center" vertical="center" wrapText="1"/>
    </xf>
    <xf numFmtId="3" fontId="1" fillId="10" borderId="4" xfId="1" applyNumberFormat="1" applyFont="1" applyFill="1" applyBorder="1" applyAlignment="1" applyProtection="1">
      <alignment horizontal="right" vertical="center" wrapText="1"/>
    </xf>
    <xf numFmtId="165" fontId="1" fillId="10" borderId="4" xfId="1" applyNumberFormat="1" applyFont="1" applyFill="1" applyBorder="1" applyAlignment="1" applyProtection="1">
      <alignment horizontal="right" vertical="center" wrapText="1"/>
    </xf>
    <xf numFmtId="3" fontId="22" fillId="7" borderId="27" xfId="0" applyNumberFormat="1" applyFont="1" applyFill="1" applyBorder="1" applyAlignment="1">
      <alignment horizontal="right" vertical="center" wrapText="1"/>
    </xf>
    <xf numFmtId="3" fontId="22" fillId="7" borderId="28" xfId="0" applyNumberFormat="1" applyFont="1" applyFill="1" applyBorder="1" applyAlignment="1">
      <alignment horizontal="right" vertical="center" wrapText="1"/>
    </xf>
    <xf numFmtId="0" fontId="1" fillId="7" borderId="4" xfId="1" applyNumberFormat="1" applyFont="1" applyFill="1" applyBorder="1" applyAlignment="1" applyProtection="1">
      <alignment horizontal="center" vertical="center" wrapText="1"/>
      <protection locked="0"/>
    </xf>
    <xf numFmtId="165" fontId="3" fillId="7" borderId="5" xfId="1" applyNumberFormat="1" applyFont="1" applyFill="1" applyBorder="1" applyAlignment="1" applyProtection="1">
      <alignment horizontal="center" vertical="center" wrapText="1"/>
    </xf>
    <xf numFmtId="0" fontId="1" fillId="10" borderId="4" xfId="1" applyNumberFormat="1" applyFont="1" applyFill="1" applyBorder="1" applyAlignment="1" applyProtection="1">
      <alignment horizontal="center" vertical="center" wrapText="1"/>
      <protection locked="0"/>
    </xf>
    <xf numFmtId="165" fontId="3" fillId="10" borderId="5" xfId="1" applyNumberFormat="1" applyFont="1" applyFill="1" applyBorder="1" applyAlignment="1" applyProtection="1">
      <alignment horizontal="center" vertical="center" wrapText="1"/>
    </xf>
    <xf numFmtId="0" fontId="1" fillId="9" borderId="4" xfId="1" applyNumberFormat="1" applyFont="1" applyFill="1" applyBorder="1" applyAlignment="1" applyProtection="1">
      <alignment horizontal="center" vertical="center" wrapText="1"/>
      <protection locked="0"/>
    </xf>
    <xf numFmtId="165" fontId="3" fillId="9" borderId="5" xfId="1" applyNumberFormat="1" applyFont="1" applyFill="1" applyBorder="1" applyAlignment="1" applyProtection="1">
      <alignment horizontal="center" vertical="center" wrapText="1"/>
    </xf>
    <xf numFmtId="0" fontId="1" fillId="8" borderId="4" xfId="1" applyNumberFormat="1" applyFont="1" applyFill="1" applyBorder="1" applyAlignment="1" applyProtection="1">
      <alignment horizontal="center" vertical="center" wrapText="1"/>
      <protection locked="0"/>
    </xf>
    <xf numFmtId="165" fontId="3" fillId="8" borderId="5" xfId="1" applyNumberFormat="1" applyFont="1" applyFill="1" applyBorder="1" applyAlignment="1" applyProtection="1">
      <alignment horizontal="center" vertical="center" wrapText="1"/>
    </xf>
    <xf numFmtId="49" fontId="19" fillId="2" borderId="0" xfId="0" applyNumberFormat="1" applyFont="1" applyFill="1" applyAlignment="1">
      <alignment horizontal="right" vertical="center" wrapText="1"/>
    </xf>
    <xf numFmtId="0" fontId="1" fillId="10" borderId="2" xfId="8" applyFont="1" applyFill="1" applyBorder="1" applyAlignment="1" applyProtection="1">
      <alignment horizontal="left" vertical="center" wrapText="1"/>
    </xf>
    <xf numFmtId="0" fontId="0" fillId="10" borderId="2" xfId="0" applyFill="1" applyBorder="1" applyAlignment="1">
      <alignment horizontal="left" vertical="center" wrapText="1"/>
    </xf>
    <xf numFmtId="0" fontId="0" fillId="10" borderId="3" xfId="0" applyFill="1" applyBorder="1" applyAlignment="1">
      <alignment horizontal="left" vertical="center" wrapText="1"/>
    </xf>
    <xf numFmtId="0" fontId="1" fillId="7" borderId="2" xfId="8" applyFont="1" applyFill="1" applyBorder="1" applyAlignment="1" applyProtection="1">
      <alignment horizontal="left" vertical="center" wrapText="1"/>
    </xf>
    <xf numFmtId="0" fontId="0" fillId="7" borderId="2" xfId="0" applyFill="1" applyBorder="1" applyAlignment="1">
      <alignment horizontal="left" vertical="center" wrapText="1"/>
    </xf>
    <xf numFmtId="0" fontId="0" fillId="7" borderId="3" xfId="0" applyFill="1" applyBorder="1" applyAlignment="1">
      <alignment horizontal="left" vertical="center" wrapText="1"/>
    </xf>
    <xf numFmtId="0" fontId="1" fillId="9" borderId="1" xfId="8" applyFont="1" applyFill="1" applyBorder="1" applyAlignment="1" applyProtection="1">
      <alignment horizontal="left" vertical="center" wrapText="1"/>
    </xf>
    <xf numFmtId="0" fontId="1" fillId="9" borderId="2" xfId="8" applyFont="1" applyFill="1" applyBorder="1" applyAlignment="1" applyProtection="1">
      <alignment horizontal="left" vertical="center" wrapText="1"/>
    </xf>
    <xf numFmtId="0" fontId="1" fillId="9" borderId="3" xfId="8" applyFont="1" applyFill="1" applyBorder="1" applyAlignment="1" applyProtection="1">
      <alignment horizontal="left" vertical="center" wrapText="1"/>
    </xf>
    <xf numFmtId="0" fontId="1" fillId="8" borderId="2" xfId="8" applyFont="1" applyFill="1" applyBorder="1" applyAlignment="1" applyProtection="1">
      <alignment horizontal="left" vertical="center" wrapText="1"/>
    </xf>
    <xf numFmtId="0" fontId="1" fillId="8" borderId="3" xfId="8" applyFont="1" applyFill="1" applyBorder="1" applyAlignment="1" applyProtection="1">
      <alignment horizontal="left" vertical="center" wrapText="1"/>
    </xf>
    <xf numFmtId="0" fontId="1" fillId="10" borderId="3" xfId="8" applyFont="1" applyFill="1" applyBorder="1" applyAlignment="1" applyProtection="1">
      <alignment horizontal="left" vertical="center" wrapText="1"/>
    </xf>
    <xf numFmtId="0" fontId="1" fillId="7" borderId="1" xfId="8" applyFont="1" applyFill="1" applyBorder="1" applyAlignment="1" applyProtection="1">
      <alignment horizontal="left" vertical="center" wrapText="1"/>
    </xf>
    <xf numFmtId="0" fontId="1" fillId="7" borderId="3" xfId="8" applyFont="1" applyFill="1" applyBorder="1" applyAlignment="1" applyProtection="1">
      <alignment horizontal="left" vertical="center" wrapText="1"/>
    </xf>
    <xf numFmtId="0" fontId="1" fillId="8" borderId="1" xfId="8" applyFont="1" applyFill="1" applyBorder="1" applyAlignment="1" applyProtection="1">
      <alignment horizontal="left" vertical="center" wrapText="1"/>
    </xf>
    <xf numFmtId="0" fontId="1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16" fillId="2" borderId="0" xfId="3" applyFont="1" applyFill="1" applyAlignment="1" applyProtection="1">
      <alignment horizontal="center" vertical="center"/>
      <protection locked="0"/>
    </xf>
    <xf numFmtId="0" fontId="7" fillId="2" borderId="0" xfId="3" applyFill="1" applyAlignment="1" applyProtection="1">
      <alignment horizontal="center" vertical="center"/>
    </xf>
    <xf numFmtId="0" fontId="3" fillId="6" borderId="2" xfId="8" applyFill="1" applyBorder="1" applyAlignment="1" applyProtection="1">
      <alignment horizontal="center" vertical="center" wrapText="1"/>
    </xf>
    <xf numFmtId="0" fontId="20" fillId="2" borderId="0" xfId="5" applyFont="1" applyFill="1" applyAlignment="1">
      <alignment horizontal="center" vertical="center" wrapText="1"/>
    </xf>
    <xf numFmtId="0" fontId="9" fillId="2" borderId="0" xfId="0" applyFont="1" applyFill="1" applyAlignment="1">
      <alignment horizontal="right" vertical="center" wrapText="1"/>
    </xf>
    <xf numFmtId="49" fontId="17" fillId="2" borderId="11" xfId="0" applyNumberFormat="1" applyFont="1" applyFill="1" applyBorder="1" applyAlignment="1">
      <alignment horizontal="center" vertical="center" wrapText="1"/>
    </xf>
    <xf numFmtId="49" fontId="17" fillId="2" borderId="12" xfId="0" applyNumberFormat="1" applyFont="1" applyFill="1" applyBorder="1" applyAlignment="1">
      <alignment horizontal="center" vertical="center" wrapText="1"/>
    </xf>
    <xf numFmtId="49" fontId="17" fillId="2" borderId="6" xfId="0" applyNumberFormat="1" applyFont="1" applyFill="1" applyBorder="1" applyAlignment="1">
      <alignment horizontal="center" vertical="center" wrapText="1"/>
    </xf>
    <xf numFmtId="49" fontId="17" fillId="2" borderId="13" xfId="0" applyNumberFormat="1" applyFont="1" applyFill="1" applyBorder="1" applyAlignment="1">
      <alignment horizontal="center" vertical="center" wrapText="1"/>
    </xf>
    <xf numFmtId="49" fontId="17" fillId="2" borderId="14" xfId="0" applyNumberFormat="1" applyFont="1" applyFill="1" applyBorder="1" applyAlignment="1">
      <alignment horizontal="center" vertical="center" wrapText="1"/>
    </xf>
    <xf numFmtId="49" fontId="17" fillId="2" borderId="15" xfId="0" applyNumberFormat="1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49" fontId="19" fillId="2" borderId="16" xfId="0" applyNumberFormat="1" applyFont="1" applyFill="1" applyBorder="1" applyAlignment="1">
      <alignment horizontal="right" vertical="center" wrapText="1"/>
    </xf>
    <xf numFmtId="9" fontId="15" fillId="2" borderId="0" xfId="0" applyNumberFormat="1" applyFont="1" applyFill="1" applyAlignment="1">
      <alignment horizontal="center" vertical="center" wrapText="1"/>
    </xf>
    <xf numFmtId="9" fontId="15" fillId="2" borderId="7" xfId="0" applyNumberFormat="1" applyFont="1" applyFill="1" applyBorder="1" applyAlignment="1">
      <alignment horizontal="center" vertical="center" wrapText="1"/>
    </xf>
    <xf numFmtId="49" fontId="12" fillId="2" borderId="5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49" fontId="9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1" xfId="0" applyNumberFormat="1" applyFont="1" applyFill="1" applyBorder="1" applyAlignment="1" applyProtection="1">
      <alignment horizontal="left" vertical="center" wrapText="1"/>
      <protection locked="0"/>
    </xf>
    <xf numFmtId="0" fontId="9" fillId="2" borderId="8" xfId="0" applyFont="1" applyFill="1" applyBorder="1" applyAlignment="1" applyProtection="1">
      <alignment horizontal="left" vertical="center" wrapText="1"/>
      <protection locked="0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0" fontId="9" fillId="2" borderId="10" xfId="0" applyFont="1" applyFill="1" applyBorder="1" applyAlignment="1" applyProtection="1">
      <alignment horizontal="left" vertical="center" wrapText="1"/>
      <protection locked="0"/>
    </xf>
    <xf numFmtId="0" fontId="9" fillId="2" borderId="19" xfId="0" applyFont="1" applyFill="1" applyBorder="1" applyAlignment="1" applyProtection="1">
      <alignment horizontal="left" vertical="center" wrapText="1"/>
      <protection locked="0"/>
    </xf>
    <xf numFmtId="0" fontId="9" fillId="2" borderId="20" xfId="0" applyFont="1" applyFill="1" applyBorder="1" applyAlignment="1" applyProtection="1">
      <alignment horizontal="left" vertical="center" wrapText="1"/>
      <protection locked="0"/>
    </xf>
    <xf numFmtId="0" fontId="9" fillId="2" borderId="21" xfId="0" applyFont="1" applyFill="1" applyBorder="1" applyAlignment="1" applyProtection="1">
      <alignment horizontal="left" vertical="center" wrapText="1"/>
      <protection locked="0"/>
    </xf>
    <xf numFmtId="49" fontId="9" fillId="2" borderId="24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5" xfId="0" applyNumberFormat="1" applyFont="1" applyFill="1" applyBorder="1" applyAlignment="1" applyProtection="1">
      <alignment horizontal="left" vertical="center" wrapText="1"/>
      <protection locked="0"/>
    </xf>
    <xf numFmtId="49" fontId="9" fillId="2" borderId="26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Alignment="1">
      <alignment horizontal="center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13" xfId="0" applyFont="1" applyFill="1" applyBorder="1" applyAlignment="1">
      <alignment horizontal="center" vertical="center" wrapText="1"/>
    </xf>
    <xf numFmtId="0" fontId="23" fillId="2" borderId="0" xfId="5" applyFont="1" applyFill="1" applyAlignment="1">
      <alignment horizontal="center" vertical="center" wrapText="1"/>
    </xf>
    <xf numFmtId="0" fontId="9" fillId="2" borderId="5" xfId="0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horizontal="left" vertical="center" wrapText="1"/>
    </xf>
    <xf numFmtId="0" fontId="21" fillId="2" borderId="0" xfId="3" applyFont="1" applyFill="1" applyAlignment="1" applyProtection="1">
      <alignment horizontal="center" vertical="center"/>
      <protection locked="0"/>
    </xf>
    <xf numFmtId="49" fontId="26" fillId="2" borderId="1" xfId="0" applyNumberFormat="1" applyFont="1" applyFill="1" applyBorder="1" applyAlignment="1">
      <alignment horizontal="right" vertical="center" wrapText="1"/>
    </xf>
    <xf numFmtId="49" fontId="12" fillId="2" borderId="2" xfId="0" applyNumberFormat="1" applyFont="1" applyFill="1" applyBorder="1" applyAlignment="1">
      <alignment horizontal="right" vertical="center" wrapText="1"/>
    </xf>
    <xf numFmtId="49" fontId="12" fillId="2" borderId="3" xfId="0" applyNumberFormat="1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9" fontId="14" fillId="2" borderId="0" xfId="0" applyNumberFormat="1" applyFont="1" applyFill="1" applyAlignment="1">
      <alignment horizontal="center" vertical="center" wrapText="1"/>
    </xf>
  </cellXfs>
  <cellStyles count="9">
    <cellStyle name="Comma" xfId="1" builtinId="3"/>
    <cellStyle name="Comma 3 6" xfId="2" xr:uid="{00000000-0005-0000-0000-000001000000}"/>
    <cellStyle name="Hyperlink" xfId="3" builtinId="8"/>
    <cellStyle name="Normal" xfId="0" builtinId="0"/>
    <cellStyle name="Normal 5 2 9" xfId="4" xr:uid="{00000000-0005-0000-0000-000004000000}"/>
    <cellStyle name="Normal_Budget P&amp;L Form" xfId="5" xr:uid="{00000000-0005-0000-0000-000005000000}"/>
    <cellStyle name="Percent" xfId="6" builtinId="5"/>
    <cellStyle name="Percent 3 2 7" xfId="7" xr:uid="{00000000-0005-0000-0000-000007000000}"/>
    <cellStyle name="RowLevel_1 2" xfId="8" xr:uid="{00000000-0005-0000-0000-000008000000}"/>
  </cellStyles>
  <dxfs count="0"/>
  <tableStyles count="0" defaultTableStyle="TableStyleMedium9" defaultPivotStyle="PivotStyleLight16"/>
  <colors>
    <mruColors>
      <color rgb="FF00CC66"/>
      <color rgb="FFE5DB1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07" name="Graphics 2">
          <a:extLst>
            <a:ext uri="{FF2B5EF4-FFF2-40B4-BE49-F238E27FC236}">
              <a16:creationId xmlns:a16="http://schemas.microsoft.com/office/drawing/2014/main" id="{00000000-0008-0000-0000-00005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08" name="Graphics 2">
          <a:extLst>
            <a:ext uri="{FF2B5EF4-FFF2-40B4-BE49-F238E27FC236}">
              <a16:creationId xmlns:a16="http://schemas.microsoft.com/office/drawing/2014/main" id="{00000000-0008-0000-0000-00005C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09" name="Graphics 2">
          <a:extLst>
            <a:ext uri="{FF2B5EF4-FFF2-40B4-BE49-F238E27FC236}">
              <a16:creationId xmlns:a16="http://schemas.microsoft.com/office/drawing/2014/main" id="{00000000-0008-0000-0000-00005D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9310" name="Graphics 2">
          <a:extLst>
            <a:ext uri="{FF2B5EF4-FFF2-40B4-BE49-F238E27FC236}">
              <a16:creationId xmlns:a16="http://schemas.microsoft.com/office/drawing/2014/main" id="{00000000-0008-0000-0000-00005E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327660</xdr:colOff>
      <xdr:row>0</xdr:row>
      <xdr:rowOff>192373</xdr:rowOff>
    </xdr:from>
    <xdr:to>
      <xdr:col>2</xdr:col>
      <xdr:colOff>624841</xdr:colOff>
      <xdr:row>5</xdr:row>
      <xdr:rowOff>32385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660" y="192373"/>
          <a:ext cx="975361" cy="8458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59" name="Graphics 2">
          <a:extLst>
            <a:ext uri="{FF2B5EF4-FFF2-40B4-BE49-F238E27FC236}">
              <a16:creationId xmlns:a16="http://schemas.microsoft.com/office/drawing/2014/main" id="{00000000-0008-0000-0100-0000FF2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0" name="Graphics 2">
          <a:extLst>
            <a:ext uri="{FF2B5EF4-FFF2-40B4-BE49-F238E27FC236}">
              <a16:creationId xmlns:a16="http://schemas.microsoft.com/office/drawing/2014/main" id="{00000000-0008-0000-0100-000000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1" name="Graphics 2">
          <a:extLst>
            <a:ext uri="{FF2B5EF4-FFF2-40B4-BE49-F238E27FC236}">
              <a16:creationId xmlns:a16="http://schemas.microsoft.com/office/drawing/2014/main" id="{00000000-0008-0000-0100-000001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2" name="Graphics 2">
          <a:extLst>
            <a:ext uri="{FF2B5EF4-FFF2-40B4-BE49-F238E27FC236}">
              <a16:creationId xmlns:a16="http://schemas.microsoft.com/office/drawing/2014/main" id="{00000000-0008-0000-0100-000002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3" name="Graphics 2">
          <a:extLst>
            <a:ext uri="{FF2B5EF4-FFF2-40B4-BE49-F238E27FC236}">
              <a16:creationId xmlns:a16="http://schemas.microsoft.com/office/drawing/2014/main" id="{00000000-0008-0000-0100-000003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4" name="Graphics 2">
          <a:extLst>
            <a:ext uri="{FF2B5EF4-FFF2-40B4-BE49-F238E27FC236}">
              <a16:creationId xmlns:a16="http://schemas.microsoft.com/office/drawing/2014/main" id="{00000000-0008-0000-0100-000004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5" name="Graphics 2">
          <a:extLst>
            <a:ext uri="{FF2B5EF4-FFF2-40B4-BE49-F238E27FC236}">
              <a16:creationId xmlns:a16="http://schemas.microsoft.com/office/drawing/2014/main" id="{00000000-0008-0000-0100-000005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6" name="Graphics 2">
          <a:extLst>
            <a:ext uri="{FF2B5EF4-FFF2-40B4-BE49-F238E27FC236}">
              <a16:creationId xmlns:a16="http://schemas.microsoft.com/office/drawing/2014/main" id="{00000000-0008-0000-0100-000006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7" name="Graphics 2">
          <a:extLst>
            <a:ext uri="{FF2B5EF4-FFF2-40B4-BE49-F238E27FC236}">
              <a16:creationId xmlns:a16="http://schemas.microsoft.com/office/drawing/2014/main" id="{00000000-0008-0000-0100-000007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8" name="Graphics 2">
          <a:extLst>
            <a:ext uri="{FF2B5EF4-FFF2-40B4-BE49-F238E27FC236}">
              <a16:creationId xmlns:a16="http://schemas.microsoft.com/office/drawing/2014/main" id="{00000000-0008-0000-0100-000008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8969" name="Graphics 2">
          <a:extLst>
            <a:ext uri="{FF2B5EF4-FFF2-40B4-BE49-F238E27FC236}">
              <a16:creationId xmlns:a16="http://schemas.microsoft.com/office/drawing/2014/main" id="{00000000-0008-0000-0100-0000092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73480"/>
          <a:ext cx="91973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6" name="Graphics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7" name="Graphics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8" name="Graphics 2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6</xdr:row>
      <xdr:rowOff>22860</xdr:rowOff>
    </xdr:from>
    <xdr:to>
      <xdr:col>9</xdr:col>
      <xdr:colOff>1264920</xdr:colOff>
      <xdr:row>6</xdr:row>
      <xdr:rowOff>137160</xdr:rowOff>
    </xdr:to>
    <xdr:pic>
      <xdr:nvPicPr>
        <xdr:cNvPr id="19" name="Graphics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96340"/>
          <a:ext cx="904494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1</xdr:col>
      <xdr:colOff>518160</xdr:colOff>
      <xdr:row>0</xdr:row>
      <xdr:rowOff>144780</xdr:rowOff>
    </xdr:from>
    <xdr:to>
      <xdr:col>2</xdr:col>
      <xdr:colOff>636495</xdr:colOff>
      <xdr:row>4</xdr:row>
      <xdr:rowOff>152432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144780"/>
          <a:ext cx="975361" cy="8458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banhtrungthuhylammon.com/" TargetMode="External"/><Relationship Id="rId1" Type="http://schemas.openxmlformats.org/officeDocument/2006/relationships/hyperlink" Target="http://banhtrungthutructuyen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banhtrungthuhylammon.com/" TargetMode="External"/><Relationship Id="rId1" Type="http://schemas.openxmlformats.org/officeDocument/2006/relationships/hyperlink" Target="http://banhtrungthutructuyen.com/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0"/>
  <sheetViews>
    <sheetView tabSelected="1" topLeftCell="B1" zoomScaleNormal="100" workbookViewId="0">
      <selection activeCell="B14" sqref="B14"/>
    </sheetView>
  </sheetViews>
  <sheetFormatPr defaultColWidth="9" defaultRowHeight="13.2" x14ac:dyDescent="0.25"/>
  <cols>
    <col min="1" max="1" width="0.33203125" style="29" hidden="1" customWidth="1"/>
    <col min="2" max="2" width="9.88671875" style="29" customWidth="1"/>
    <col min="3" max="3" width="20.6640625" style="29" customWidth="1"/>
    <col min="4" max="4" width="21.88671875" style="29" customWidth="1"/>
    <col min="5" max="5" width="19.44140625" style="29" customWidth="1"/>
    <col min="6" max="6" width="10.6640625" style="29" customWidth="1"/>
    <col min="7" max="7" width="18.21875" style="29" customWidth="1"/>
    <col min="8" max="8" width="10.33203125" style="29" bestFit="1" customWidth="1"/>
    <col min="9" max="9" width="9.44140625" style="29" bestFit="1" customWidth="1"/>
    <col min="10" max="10" width="16.5546875" style="29" bestFit="1" customWidth="1"/>
    <col min="11" max="16384" width="9" style="29"/>
  </cols>
  <sheetData>
    <row r="1" spans="1:10" ht="24" customHeight="1" x14ac:dyDescent="0.3">
      <c r="A1" s="105" t="s">
        <v>87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x14ac:dyDescent="0.25">
      <c r="A2" s="106" t="s">
        <v>154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15.6" x14ac:dyDescent="0.25">
      <c r="A3" s="107" t="s">
        <v>105</v>
      </c>
      <c r="B3" s="107"/>
      <c r="C3" s="107"/>
      <c r="D3" s="107"/>
      <c r="E3" s="107"/>
      <c r="F3" s="107"/>
      <c r="G3" s="107"/>
      <c r="H3" s="107"/>
      <c r="I3" s="107"/>
      <c r="J3" s="107"/>
    </row>
    <row r="4" spans="1:10" x14ac:dyDescent="0.25">
      <c r="A4" s="108" t="s">
        <v>88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0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</row>
    <row r="6" spans="1:10" x14ac:dyDescent="0.25">
      <c r="A6" s="2"/>
      <c r="B6" s="2"/>
      <c r="C6" s="2"/>
      <c r="D6" s="2"/>
      <c r="E6" s="106"/>
      <c r="F6" s="106"/>
      <c r="G6" s="106"/>
      <c r="H6" s="106"/>
      <c r="I6" s="14"/>
      <c r="J6" s="3"/>
    </row>
    <row r="7" spans="1:10" x14ac:dyDescent="0.25">
      <c r="A7" s="2"/>
      <c r="B7" s="2"/>
      <c r="C7" s="2"/>
      <c r="D7" s="2"/>
      <c r="E7" s="2"/>
      <c r="F7" s="4"/>
      <c r="G7" s="4"/>
      <c r="H7" s="4"/>
      <c r="I7" s="14"/>
      <c r="J7" s="3"/>
    </row>
    <row r="8" spans="1:10" ht="24" customHeight="1" x14ac:dyDescent="0.25">
      <c r="A8" s="110" t="s">
        <v>89</v>
      </c>
      <c r="B8" s="110"/>
      <c r="C8" s="110"/>
      <c r="D8" s="110"/>
      <c r="E8" s="110"/>
      <c r="F8" s="110"/>
      <c r="G8" s="110"/>
      <c r="H8" s="110"/>
      <c r="I8" s="110"/>
      <c r="J8" s="110"/>
    </row>
    <row r="9" spans="1:10" x14ac:dyDescent="0.25">
      <c r="A9" s="5"/>
      <c r="B9" s="111"/>
      <c r="C9" s="111"/>
      <c r="D9" s="111"/>
      <c r="E9" s="111"/>
      <c r="F9" s="111"/>
      <c r="G9" s="111"/>
      <c r="H9" s="111"/>
      <c r="I9" s="23"/>
      <c r="J9" s="6"/>
    </row>
    <row r="10" spans="1:10" x14ac:dyDescent="0.25">
      <c r="A10" s="7"/>
      <c r="B10" s="7"/>
      <c r="C10" s="7"/>
      <c r="D10" s="7"/>
      <c r="E10" s="2"/>
      <c r="F10" s="24"/>
      <c r="G10" s="24"/>
      <c r="H10" s="26"/>
      <c r="I10" s="116" t="s">
        <v>11</v>
      </c>
      <c r="J10" s="117"/>
    </row>
    <row r="11" spans="1:10" ht="12.75" customHeight="1" x14ac:dyDescent="0.25">
      <c r="A11" s="7"/>
      <c r="B11" s="7"/>
      <c r="C11" s="7"/>
      <c r="D11" s="7"/>
      <c r="E11" s="2"/>
      <c r="F11" s="24"/>
      <c r="G11" s="24"/>
      <c r="H11" s="26"/>
      <c r="I11" s="112"/>
      <c r="J11" s="113"/>
    </row>
    <row r="12" spans="1:10" ht="12.75" customHeight="1" x14ac:dyDescent="0.25">
      <c r="A12" s="7"/>
      <c r="B12" s="7"/>
      <c r="C12" s="7"/>
      <c r="D12" s="7"/>
      <c r="E12" s="2"/>
      <c r="F12" s="24"/>
      <c r="G12" s="24"/>
      <c r="H12" s="26"/>
      <c r="I12" s="112" t="s">
        <v>10</v>
      </c>
      <c r="J12" s="113"/>
    </row>
    <row r="13" spans="1:10" ht="12.75" customHeight="1" x14ac:dyDescent="0.25">
      <c r="A13" s="24"/>
      <c r="B13" s="24"/>
      <c r="C13" s="24"/>
      <c r="D13" s="24"/>
      <c r="E13" s="2"/>
      <c r="F13" s="24"/>
      <c r="G13" s="24"/>
      <c r="H13" s="26"/>
      <c r="I13" s="114"/>
      <c r="J13" s="115"/>
    </row>
    <row r="14" spans="1:10" s="30" customFormat="1" ht="39.75" customHeight="1" x14ac:dyDescent="0.25">
      <c r="A14" s="38"/>
      <c r="B14" s="38" t="s">
        <v>141</v>
      </c>
      <c r="C14" s="118" t="s">
        <v>142</v>
      </c>
      <c r="D14" s="118"/>
      <c r="E14" s="118"/>
      <c r="F14" s="38"/>
      <c r="G14" s="38" t="s">
        <v>143</v>
      </c>
      <c r="H14" s="33" t="s">
        <v>144</v>
      </c>
      <c r="I14" s="32" t="s">
        <v>145</v>
      </c>
      <c r="J14" s="33" t="s">
        <v>146</v>
      </c>
    </row>
    <row r="15" spans="1:10" ht="21" customHeight="1" x14ac:dyDescent="0.25">
      <c r="A15" s="40"/>
      <c r="B15" s="52"/>
      <c r="C15" s="109"/>
      <c r="D15" s="109"/>
      <c r="E15" s="109"/>
      <c r="F15" s="53"/>
      <c r="G15" s="54"/>
      <c r="H15" s="55"/>
      <c r="I15" s="56"/>
      <c r="J15" s="57"/>
    </row>
    <row r="16" spans="1:10" ht="32.4" customHeight="1" x14ac:dyDescent="0.25">
      <c r="A16" s="58"/>
      <c r="B16" s="60" t="s">
        <v>22</v>
      </c>
      <c r="C16" s="102" t="s">
        <v>23</v>
      </c>
      <c r="D16" s="93"/>
      <c r="E16" s="103"/>
      <c r="F16" s="61" t="s">
        <v>107</v>
      </c>
      <c r="G16" s="62" t="s">
        <v>96</v>
      </c>
      <c r="H16" s="63">
        <v>226000</v>
      </c>
      <c r="I16" s="81"/>
      <c r="J16" s="82">
        <f t="shared" ref="J16" si="0">H16*I16</f>
        <v>0</v>
      </c>
    </row>
    <row r="17" spans="1:10" ht="32.4" customHeight="1" x14ac:dyDescent="0.25">
      <c r="A17" s="58"/>
      <c r="B17" s="60" t="s">
        <v>24</v>
      </c>
      <c r="C17" s="102" t="s">
        <v>25</v>
      </c>
      <c r="D17" s="93"/>
      <c r="E17" s="103"/>
      <c r="F17" s="61" t="s">
        <v>107</v>
      </c>
      <c r="G17" s="62" t="s">
        <v>96</v>
      </c>
      <c r="H17" s="64">
        <v>176000</v>
      </c>
      <c r="I17" s="81"/>
      <c r="J17" s="82">
        <f t="shared" ref="J17:J73" si="1">H17*I17</f>
        <v>0</v>
      </c>
    </row>
    <row r="18" spans="1:10" ht="32.4" customHeight="1" x14ac:dyDescent="0.25">
      <c r="A18" s="58"/>
      <c r="B18" s="60" t="s">
        <v>26</v>
      </c>
      <c r="C18" s="102" t="s">
        <v>27</v>
      </c>
      <c r="D18" s="93"/>
      <c r="E18" s="103"/>
      <c r="F18" s="61" t="s">
        <v>107</v>
      </c>
      <c r="G18" s="62" t="s">
        <v>96</v>
      </c>
      <c r="H18" s="64">
        <v>162000</v>
      </c>
      <c r="I18" s="81"/>
      <c r="J18" s="82">
        <f t="shared" si="1"/>
        <v>0</v>
      </c>
    </row>
    <row r="19" spans="1:10" ht="32.4" customHeight="1" x14ac:dyDescent="0.25">
      <c r="A19" s="58"/>
      <c r="B19" s="60" t="s">
        <v>28</v>
      </c>
      <c r="C19" s="102" t="s">
        <v>29</v>
      </c>
      <c r="D19" s="93"/>
      <c r="E19" s="103"/>
      <c r="F19" s="61" t="s">
        <v>107</v>
      </c>
      <c r="G19" s="62" t="s">
        <v>96</v>
      </c>
      <c r="H19" s="63">
        <v>195000</v>
      </c>
      <c r="I19" s="81"/>
      <c r="J19" s="82">
        <f t="shared" si="1"/>
        <v>0</v>
      </c>
    </row>
    <row r="20" spans="1:10" ht="32.4" customHeight="1" x14ac:dyDescent="0.25">
      <c r="A20" s="58"/>
      <c r="B20" s="65">
        <v>66</v>
      </c>
      <c r="C20" s="104" t="s">
        <v>30</v>
      </c>
      <c r="D20" s="99"/>
      <c r="E20" s="100"/>
      <c r="F20" s="66" t="s">
        <v>107</v>
      </c>
      <c r="G20" s="67" t="s">
        <v>97</v>
      </c>
      <c r="H20" s="68">
        <v>180000</v>
      </c>
      <c r="I20" s="87"/>
      <c r="J20" s="88">
        <f t="shared" si="1"/>
        <v>0</v>
      </c>
    </row>
    <row r="21" spans="1:10" ht="32.4" customHeight="1" x14ac:dyDescent="0.25">
      <c r="A21" s="58"/>
      <c r="B21" s="65">
        <v>11</v>
      </c>
      <c r="C21" s="104" t="s">
        <v>31</v>
      </c>
      <c r="D21" s="99"/>
      <c r="E21" s="100"/>
      <c r="F21" s="66" t="s">
        <v>107</v>
      </c>
      <c r="G21" s="67" t="s">
        <v>97</v>
      </c>
      <c r="H21" s="68">
        <v>164000</v>
      </c>
      <c r="I21" s="87"/>
      <c r="J21" s="88">
        <f t="shared" si="1"/>
        <v>0</v>
      </c>
    </row>
    <row r="22" spans="1:10" ht="32.4" customHeight="1" x14ac:dyDescent="0.25">
      <c r="A22" s="58"/>
      <c r="B22" s="65" t="s">
        <v>108</v>
      </c>
      <c r="C22" s="104" t="s">
        <v>109</v>
      </c>
      <c r="D22" s="99"/>
      <c r="E22" s="100"/>
      <c r="F22" s="66"/>
      <c r="G22" s="67" t="s">
        <v>97</v>
      </c>
      <c r="H22" s="68">
        <v>195000</v>
      </c>
      <c r="I22" s="87"/>
      <c r="J22" s="88">
        <f t="shared" si="1"/>
        <v>0</v>
      </c>
    </row>
    <row r="23" spans="1:10" ht="32.4" customHeight="1" x14ac:dyDescent="0.25">
      <c r="A23" s="58"/>
      <c r="B23" s="65" t="s">
        <v>110</v>
      </c>
      <c r="C23" s="104" t="s">
        <v>111</v>
      </c>
      <c r="D23" s="99"/>
      <c r="E23" s="100"/>
      <c r="F23" s="66" t="s">
        <v>107</v>
      </c>
      <c r="G23" s="67" t="s">
        <v>97</v>
      </c>
      <c r="H23" s="68">
        <v>180000</v>
      </c>
      <c r="I23" s="87"/>
      <c r="J23" s="88">
        <f t="shared" si="1"/>
        <v>0</v>
      </c>
    </row>
    <row r="24" spans="1:10" ht="32.4" customHeight="1" x14ac:dyDescent="0.25">
      <c r="A24" s="58"/>
      <c r="B24" s="65" t="s">
        <v>91</v>
      </c>
      <c r="C24" s="104" t="s">
        <v>93</v>
      </c>
      <c r="D24" s="99"/>
      <c r="E24" s="100"/>
      <c r="F24" s="66" t="s">
        <v>107</v>
      </c>
      <c r="G24" s="67" t="s">
        <v>97</v>
      </c>
      <c r="H24" s="68">
        <v>182000</v>
      </c>
      <c r="I24" s="87"/>
      <c r="J24" s="88">
        <f t="shared" si="1"/>
        <v>0</v>
      </c>
    </row>
    <row r="25" spans="1:10" ht="32.4" customHeight="1" x14ac:dyDescent="0.25">
      <c r="A25" s="58"/>
      <c r="B25" s="65" t="s">
        <v>92</v>
      </c>
      <c r="C25" s="104" t="s">
        <v>94</v>
      </c>
      <c r="D25" s="99"/>
      <c r="E25" s="100"/>
      <c r="F25" s="66" t="s">
        <v>107</v>
      </c>
      <c r="G25" s="67" t="s">
        <v>97</v>
      </c>
      <c r="H25" s="68">
        <v>182000</v>
      </c>
      <c r="I25" s="87"/>
      <c r="J25" s="88">
        <f t="shared" si="1"/>
        <v>0</v>
      </c>
    </row>
    <row r="26" spans="1:10" ht="32.4" customHeight="1" x14ac:dyDescent="0.25">
      <c r="A26" s="58"/>
      <c r="B26" s="65">
        <v>99</v>
      </c>
      <c r="C26" s="104" t="s">
        <v>32</v>
      </c>
      <c r="D26" s="99"/>
      <c r="E26" s="100"/>
      <c r="F26" s="66" t="s">
        <v>107</v>
      </c>
      <c r="G26" s="67" t="s">
        <v>97</v>
      </c>
      <c r="H26" s="68">
        <v>153000</v>
      </c>
      <c r="I26" s="87"/>
      <c r="J26" s="88">
        <f t="shared" si="1"/>
        <v>0</v>
      </c>
    </row>
    <row r="27" spans="1:10" ht="32.4" customHeight="1" x14ac:dyDescent="0.25">
      <c r="A27" s="58"/>
      <c r="B27" s="65">
        <v>22</v>
      </c>
      <c r="C27" s="104" t="s">
        <v>33</v>
      </c>
      <c r="D27" s="99"/>
      <c r="E27" s="100"/>
      <c r="F27" s="66" t="s">
        <v>107</v>
      </c>
      <c r="G27" s="67" t="s">
        <v>97</v>
      </c>
      <c r="H27" s="68">
        <v>139000</v>
      </c>
      <c r="I27" s="87"/>
      <c r="J27" s="88">
        <f t="shared" si="1"/>
        <v>0</v>
      </c>
    </row>
    <row r="28" spans="1:10" ht="32.4" customHeight="1" x14ac:dyDescent="0.25">
      <c r="A28" s="58"/>
      <c r="B28" s="65">
        <v>88</v>
      </c>
      <c r="C28" s="104" t="s">
        <v>34</v>
      </c>
      <c r="D28" s="99"/>
      <c r="E28" s="100"/>
      <c r="F28" s="66" t="s">
        <v>107</v>
      </c>
      <c r="G28" s="67" t="s">
        <v>97</v>
      </c>
      <c r="H28" s="68">
        <v>139000</v>
      </c>
      <c r="I28" s="87"/>
      <c r="J28" s="88">
        <f t="shared" si="1"/>
        <v>0</v>
      </c>
    </row>
    <row r="29" spans="1:10" ht="32.4" customHeight="1" x14ac:dyDescent="0.25">
      <c r="A29" s="58"/>
      <c r="B29" s="65">
        <v>33</v>
      </c>
      <c r="C29" s="104" t="s">
        <v>35</v>
      </c>
      <c r="D29" s="99"/>
      <c r="E29" s="100"/>
      <c r="F29" s="66" t="s">
        <v>107</v>
      </c>
      <c r="G29" s="67" t="s">
        <v>97</v>
      </c>
      <c r="H29" s="68">
        <v>139000</v>
      </c>
      <c r="I29" s="87"/>
      <c r="J29" s="88">
        <f t="shared" si="1"/>
        <v>0</v>
      </c>
    </row>
    <row r="30" spans="1:10" ht="32.4" customHeight="1" x14ac:dyDescent="0.25">
      <c r="A30" s="58"/>
      <c r="B30" s="65">
        <v>55</v>
      </c>
      <c r="C30" s="104" t="s">
        <v>36</v>
      </c>
      <c r="D30" s="99"/>
      <c r="E30" s="100"/>
      <c r="F30" s="66" t="s">
        <v>107</v>
      </c>
      <c r="G30" s="67" t="s">
        <v>97</v>
      </c>
      <c r="H30" s="68">
        <v>143000</v>
      </c>
      <c r="I30" s="87"/>
      <c r="J30" s="88">
        <f t="shared" si="1"/>
        <v>0</v>
      </c>
    </row>
    <row r="31" spans="1:10" ht="32.4" customHeight="1" x14ac:dyDescent="0.25">
      <c r="A31" s="58"/>
      <c r="B31" s="65" t="s">
        <v>37</v>
      </c>
      <c r="C31" s="104" t="s">
        <v>38</v>
      </c>
      <c r="D31" s="99"/>
      <c r="E31" s="100"/>
      <c r="F31" s="66" t="s">
        <v>107</v>
      </c>
      <c r="G31" s="67" t="s">
        <v>97</v>
      </c>
      <c r="H31" s="68">
        <v>167000</v>
      </c>
      <c r="I31" s="87"/>
      <c r="J31" s="88">
        <f t="shared" si="1"/>
        <v>0</v>
      </c>
    </row>
    <row r="32" spans="1:10" ht="32.4" customHeight="1" x14ac:dyDescent="0.25">
      <c r="A32" s="58"/>
      <c r="B32" s="65" t="s">
        <v>39</v>
      </c>
      <c r="C32" s="104" t="s">
        <v>40</v>
      </c>
      <c r="D32" s="99"/>
      <c r="E32" s="100"/>
      <c r="F32" s="66" t="s">
        <v>107</v>
      </c>
      <c r="G32" s="67" t="s">
        <v>97</v>
      </c>
      <c r="H32" s="68">
        <v>167000</v>
      </c>
      <c r="I32" s="87"/>
      <c r="J32" s="88">
        <f t="shared" si="1"/>
        <v>0</v>
      </c>
    </row>
    <row r="33" spans="1:10" ht="32.4" customHeight="1" x14ac:dyDescent="0.25">
      <c r="A33" s="58"/>
      <c r="B33" s="65" t="s">
        <v>41</v>
      </c>
      <c r="C33" s="104" t="s">
        <v>42</v>
      </c>
      <c r="D33" s="99"/>
      <c r="E33" s="100"/>
      <c r="F33" s="66" t="s">
        <v>107</v>
      </c>
      <c r="G33" s="67" t="s">
        <v>97</v>
      </c>
      <c r="H33" s="68">
        <v>141000</v>
      </c>
      <c r="I33" s="87"/>
      <c r="J33" s="88">
        <f t="shared" si="1"/>
        <v>0</v>
      </c>
    </row>
    <row r="34" spans="1:10" ht="32.4" customHeight="1" x14ac:dyDescent="0.25">
      <c r="A34" s="58"/>
      <c r="B34" s="60">
        <v>6</v>
      </c>
      <c r="C34" s="102" t="s">
        <v>43</v>
      </c>
      <c r="D34" s="93"/>
      <c r="E34" s="103"/>
      <c r="F34" s="61" t="s">
        <v>112</v>
      </c>
      <c r="G34" s="62" t="s">
        <v>98</v>
      </c>
      <c r="H34" s="64">
        <v>126000</v>
      </c>
      <c r="I34" s="81"/>
      <c r="J34" s="82">
        <f t="shared" si="1"/>
        <v>0</v>
      </c>
    </row>
    <row r="35" spans="1:10" ht="32.4" customHeight="1" x14ac:dyDescent="0.25">
      <c r="A35" s="58"/>
      <c r="B35" s="60">
        <v>1</v>
      </c>
      <c r="C35" s="102" t="s">
        <v>44</v>
      </c>
      <c r="D35" s="93"/>
      <c r="E35" s="103"/>
      <c r="F35" s="61" t="s">
        <v>112</v>
      </c>
      <c r="G35" s="62" t="s">
        <v>98</v>
      </c>
      <c r="H35" s="64">
        <v>121000</v>
      </c>
      <c r="I35" s="81"/>
      <c r="J35" s="82">
        <f t="shared" si="1"/>
        <v>0</v>
      </c>
    </row>
    <row r="36" spans="1:10" ht="32.4" customHeight="1" x14ac:dyDescent="0.25">
      <c r="A36" s="58"/>
      <c r="B36" s="60">
        <v>9</v>
      </c>
      <c r="C36" s="102" t="s">
        <v>45</v>
      </c>
      <c r="D36" s="93"/>
      <c r="E36" s="103"/>
      <c r="F36" s="61" t="s">
        <v>112</v>
      </c>
      <c r="G36" s="62" t="s">
        <v>98</v>
      </c>
      <c r="H36" s="64">
        <v>118000</v>
      </c>
      <c r="I36" s="81"/>
      <c r="J36" s="82">
        <f t="shared" si="1"/>
        <v>0</v>
      </c>
    </row>
    <row r="37" spans="1:10" ht="32.4" customHeight="1" x14ac:dyDescent="0.25">
      <c r="A37" s="58"/>
      <c r="B37" s="60">
        <v>2</v>
      </c>
      <c r="C37" s="102" t="s">
        <v>46</v>
      </c>
      <c r="D37" s="93"/>
      <c r="E37" s="103"/>
      <c r="F37" s="61" t="s">
        <v>112</v>
      </c>
      <c r="G37" s="62" t="s">
        <v>98</v>
      </c>
      <c r="H37" s="64">
        <v>100000</v>
      </c>
      <c r="I37" s="81"/>
      <c r="J37" s="82">
        <f t="shared" si="1"/>
        <v>0</v>
      </c>
    </row>
    <row r="38" spans="1:10" ht="32.4" customHeight="1" x14ac:dyDescent="0.25">
      <c r="A38" s="58"/>
      <c r="B38" s="60">
        <v>8</v>
      </c>
      <c r="C38" s="102" t="s">
        <v>47</v>
      </c>
      <c r="D38" s="93"/>
      <c r="E38" s="103"/>
      <c r="F38" s="61" t="s">
        <v>112</v>
      </c>
      <c r="G38" s="62" t="s">
        <v>98</v>
      </c>
      <c r="H38" s="64">
        <v>100000</v>
      </c>
      <c r="I38" s="81"/>
      <c r="J38" s="82">
        <f t="shared" si="1"/>
        <v>0</v>
      </c>
    </row>
    <row r="39" spans="1:10" ht="32.4" customHeight="1" x14ac:dyDescent="0.25">
      <c r="A39" s="58"/>
      <c r="B39" s="60">
        <v>3</v>
      </c>
      <c r="C39" s="102" t="s">
        <v>48</v>
      </c>
      <c r="D39" s="93"/>
      <c r="E39" s="103"/>
      <c r="F39" s="61" t="s">
        <v>112</v>
      </c>
      <c r="G39" s="62" t="s">
        <v>98</v>
      </c>
      <c r="H39" s="64">
        <v>106000</v>
      </c>
      <c r="I39" s="81"/>
      <c r="J39" s="82">
        <f t="shared" si="1"/>
        <v>0</v>
      </c>
    </row>
    <row r="40" spans="1:10" ht="32.4" customHeight="1" x14ac:dyDescent="0.25">
      <c r="A40" s="58"/>
      <c r="B40" s="60">
        <v>5</v>
      </c>
      <c r="C40" s="102" t="s">
        <v>49</v>
      </c>
      <c r="D40" s="93"/>
      <c r="E40" s="103"/>
      <c r="F40" s="61" t="s">
        <v>112</v>
      </c>
      <c r="G40" s="62" t="s">
        <v>98</v>
      </c>
      <c r="H40" s="64">
        <v>106000</v>
      </c>
      <c r="I40" s="81"/>
      <c r="J40" s="82">
        <f t="shared" si="1"/>
        <v>0</v>
      </c>
    </row>
    <row r="41" spans="1:10" ht="32.4" customHeight="1" x14ac:dyDescent="0.25">
      <c r="A41" s="58"/>
      <c r="B41" s="60" t="s">
        <v>50</v>
      </c>
      <c r="C41" s="102" t="s">
        <v>51</v>
      </c>
      <c r="D41" s="93"/>
      <c r="E41" s="103"/>
      <c r="F41" s="61" t="s">
        <v>112</v>
      </c>
      <c r="G41" s="62" t="s">
        <v>98</v>
      </c>
      <c r="H41" s="64">
        <v>118000</v>
      </c>
      <c r="I41" s="81"/>
      <c r="J41" s="82">
        <f t="shared" si="1"/>
        <v>0</v>
      </c>
    </row>
    <row r="42" spans="1:10" ht="32.4" customHeight="1" x14ac:dyDescent="0.25">
      <c r="A42" s="58"/>
      <c r="B42" s="60" t="s">
        <v>52</v>
      </c>
      <c r="C42" s="102" t="s">
        <v>53</v>
      </c>
      <c r="D42" s="93"/>
      <c r="E42" s="103"/>
      <c r="F42" s="61" t="s">
        <v>112</v>
      </c>
      <c r="G42" s="62" t="s">
        <v>98</v>
      </c>
      <c r="H42" s="64">
        <v>118000</v>
      </c>
      <c r="I42" s="81"/>
      <c r="J42" s="82">
        <f t="shared" si="1"/>
        <v>0</v>
      </c>
    </row>
    <row r="43" spans="1:10" ht="32.4" customHeight="1" x14ac:dyDescent="0.25">
      <c r="A43" s="58"/>
      <c r="B43" s="60" t="s">
        <v>54</v>
      </c>
      <c r="C43" s="102" t="s">
        <v>55</v>
      </c>
      <c r="D43" s="93"/>
      <c r="E43" s="103"/>
      <c r="F43" s="61" t="s">
        <v>112</v>
      </c>
      <c r="G43" s="62" t="s">
        <v>98</v>
      </c>
      <c r="H43" s="64">
        <v>106000</v>
      </c>
      <c r="I43" s="81"/>
      <c r="J43" s="82">
        <f t="shared" si="1"/>
        <v>0</v>
      </c>
    </row>
    <row r="44" spans="1:10" ht="32.4" customHeight="1" x14ac:dyDescent="0.25">
      <c r="A44" s="58"/>
      <c r="B44" s="60" t="s">
        <v>56</v>
      </c>
      <c r="C44" s="102" t="s">
        <v>57</v>
      </c>
      <c r="D44" s="93"/>
      <c r="E44" s="103"/>
      <c r="F44" s="61" t="s">
        <v>113</v>
      </c>
      <c r="G44" s="62" t="s">
        <v>98</v>
      </c>
      <c r="H44" s="64">
        <v>117000</v>
      </c>
      <c r="I44" s="81"/>
      <c r="J44" s="82">
        <f t="shared" si="1"/>
        <v>0</v>
      </c>
    </row>
    <row r="45" spans="1:10" ht="32.4" customHeight="1" x14ac:dyDescent="0.25">
      <c r="A45" s="58"/>
      <c r="B45" s="65" t="s">
        <v>63</v>
      </c>
      <c r="C45" s="99" t="s">
        <v>64</v>
      </c>
      <c r="D45" s="99"/>
      <c r="E45" s="100"/>
      <c r="F45" s="66"/>
      <c r="G45" s="67" t="s">
        <v>106</v>
      </c>
      <c r="H45" s="68">
        <v>65000</v>
      </c>
      <c r="I45" s="87"/>
      <c r="J45" s="88">
        <f t="shared" si="1"/>
        <v>0</v>
      </c>
    </row>
    <row r="46" spans="1:10" ht="32.4" customHeight="1" x14ac:dyDescent="0.25">
      <c r="A46" s="58"/>
      <c r="B46" s="65" t="s">
        <v>65</v>
      </c>
      <c r="C46" s="99" t="s">
        <v>66</v>
      </c>
      <c r="D46" s="99"/>
      <c r="E46" s="100"/>
      <c r="F46" s="66"/>
      <c r="G46" s="67" t="s">
        <v>99</v>
      </c>
      <c r="H46" s="68">
        <v>152000</v>
      </c>
      <c r="I46" s="87"/>
      <c r="J46" s="88">
        <f t="shared" si="1"/>
        <v>0</v>
      </c>
    </row>
    <row r="47" spans="1:10" ht="32.4" customHeight="1" x14ac:dyDescent="0.25">
      <c r="A47" s="58"/>
      <c r="B47" s="65" t="s">
        <v>67</v>
      </c>
      <c r="C47" s="99" t="s">
        <v>68</v>
      </c>
      <c r="D47" s="99"/>
      <c r="E47" s="100"/>
      <c r="F47" s="66"/>
      <c r="G47" s="67" t="s">
        <v>100</v>
      </c>
      <c r="H47" s="68">
        <v>256000</v>
      </c>
      <c r="I47" s="87"/>
      <c r="J47" s="88">
        <f t="shared" si="1"/>
        <v>0</v>
      </c>
    </row>
    <row r="48" spans="1:10" ht="32.4" customHeight="1" x14ac:dyDescent="0.25">
      <c r="A48" s="58"/>
      <c r="B48" s="65" t="s">
        <v>72</v>
      </c>
      <c r="C48" s="99" t="s">
        <v>73</v>
      </c>
      <c r="D48" s="99"/>
      <c r="E48" s="100"/>
      <c r="F48" s="66" t="s">
        <v>112</v>
      </c>
      <c r="G48" s="67" t="s">
        <v>96</v>
      </c>
      <c r="H48" s="68">
        <v>97000</v>
      </c>
      <c r="I48" s="87"/>
      <c r="J48" s="88">
        <f t="shared" si="1"/>
        <v>0</v>
      </c>
    </row>
    <row r="49" spans="1:10" ht="32.4" customHeight="1" x14ac:dyDescent="0.25">
      <c r="A49" s="58"/>
      <c r="B49" s="65" t="s">
        <v>74</v>
      </c>
      <c r="C49" s="99" t="s">
        <v>75</v>
      </c>
      <c r="D49" s="99"/>
      <c r="E49" s="100"/>
      <c r="F49" s="66" t="s">
        <v>112</v>
      </c>
      <c r="G49" s="67" t="s">
        <v>96</v>
      </c>
      <c r="H49" s="68">
        <v>97000</v>
      </c>
      <c r="I49" s="87"/>
      <c r="J49" s="88">
        <f t="shared" si="1"/>
        <v>0</v>
      </c>
    </row>
    <row r="50" spans="1:10" ht="32.4" customHeight="1" x14ac:dyDescent="0.25">
      <c r="A50" s="58"/>
      <c r="B50" s="65" t="s">
        <v>76</v>
      </c>
      <c r="C50" s="99" t="s">
        <v>77</v>
      </c>
      <c r="D50" s="99"/>
      <c r="E50" s="100"/>
      <c r="F50" s="66" t="s">
        <v>112</v>
      </c>
      <c r="G50" s="67" t="s">
        <v>96</v>
      </c>
      <c r="H50" s="68">
        <v>97000</v>
      </c>
      <c r="I50" s="87"/>
      <c r="J50" s="88">
        <f t="shared" si="1"/>
        <v>0</v>
      </c>
    </row>
    <row r="51" spans="1:10" ht="32.4" customHeight="1" x14ac:dyDescent="0.25">
      <c r="A51" s="58"/>
      <c r="B51" s="69" t="s">
        <v>58</v>
      </c>
      <c r="C51" s="96" t="s">
        <v>114</v>
      </c>
      <c r="D51" s="97"/>
      <c r="E51" s="98"/>
      <c r="F51" s="70" t="s">
        <v>113</v>
      </c>
      <c r="G51" s="71" t="s">
        <v>98</v>
      </c>
      <c r="H51" s="72">
        <v>111000</v>
      </c>
      <c r="I51" s="85"/>
      <c r="J51" s="86">
        <f t="shared" si="1"/>
        <v>0</v>
      </c>
    </row>
    <row r="52" spans="1:10" ht="32.4" customHeight="1" x14ac:dyDescent="0.25">
      <c r="A52" s="58"/>
      <c r="B52" s="69" t="s">
        <v>59</v>
      </c>
      <c r="C52" s="96" t="s">
        <v>115</v>
      </c>
      <c r="D52" s="97"/>
      <c r="E52" s="98"/>
      <c r="F52" s="70" t="s">
        <v>113</v>
      </c>
      <c r="G52" s="73" t="s">
        <v>98</v>
      </c>
      <c r="H52" s="72">
        <v>97000</v>
      </c>
      <c r="I52" s="85"/>
      <c r="J52" s="86">
        <f t="shared" si="1"/>
        <v>0</v>
      </c>
    </row>
    <row r="53" spans="1:10" ht="32.4" customHeight="1" x14ac:dyDescent="0.25">
      <c r="A53" s="58"/>
      <c r="B53" s="69" t="s">
        <v>60</v>
      </c>
      <c r="C53" s="96" t="s">
        <v>116</v>
      </c>
      <c r="D53" s="97"/>
      <c r="E53" s="98"/>
      <c r="F53" s="70" t="s">
        <v>113</v>
      </c>
      <c r="G53" s="71" t="s">
        <v>98</v>
      </c>
      <c r="H53" s="72">
        <v>97000</v>
      </c>
      <c r="I53" s="85"/>
      <c r="J53" s="86">
        <f t="shared" si="1"/>
        <v>0</v>
      </c>
    </row>
    <row r="54" spans="1:10" ht="32.4" customHeight="1" x14ac:dyDescent="0.25">
      <c r="A54" s="58"/>
      <c r="B54" s="69" t="s">
        <v>61</v>
      </c>
      <c r="C54" s="96" t="s">
        <v>117</v>
      </c>
      <c r="D54" s="97"/>
      <c r="E54" s="98"/>
      <c r="F54" s="70" t="s">
        <v>113</v>
      </c>
      <c r="G54" s="71" t="s">
        <v>98</v>
      </c>
      <c r="H54" s="72">
        <v>100000</v>
      </c>
      <c r="I54" s="85"/>
      <c r="J54" s="86">
        <f t="shared" si="1"/>
        <v>0</v>
      </c>
    </row>
    <row r="55" spans="1:10" ht="32.4" customHeight="1" x14ac:dyDescent="0.25">
      <c r="A55" s="58"/>
      <c r="B55" s="69" t="s">
        <v>62</v>
      </c>
      <c r="C55" s="96" t="s">
        <v>118</v>
      </c>
      <c r="D55" s="97"/>
      <c r="E55" s="98"/>
      <c r="F55" s="70" t="s">
        <v>113</v>
      </c>
      <c r="G55" s="71" t="s">
        <v>98</v>
      </c>
      <c r="H55" s="72">
        <v>100000</v>
      </c>
      <c r="I55" s="85"/>
      <c r="J55" s="86">
        <f t="shared" si="1"/>
        <v>0</v>
      </c>
    </row>
    <row r="56" spans="1:10" ht="32.4" customHeight="1" x14ac:dyDescent="0.25">
      <c r="A56" s="58"/>
      <c r="B56" s="69" t="s">
        <v>69</v>
      </c>
      <c r="C56" s="96" t="s">
        <v>119</v>
      </c>
      <c r="D56" s="97"/>
      <c r="E56" s="98"/>
      <c r="F56" s="70" t="s">
        <v>113</v>
      </c>
      <c r="G56" s="71" t="s">
        <v>96</v>
      </c>
      <c r="H56" s="72">
        <v>89000</v>
      </c>
      <c r="I56" s="85"/>
      <c r="J56" s="86">
        <f t="shared" si="1"/>
        <v>0</v>
      </c>
    </row>
    <row r="57" spans="1:10" ht="32.4" customHeight="1" x14ac:dyDescent="0.25">
      <c r="A57" s="58"/>
      <c r="B57" s="69" t="s">
        <v>70</v>
      </c>
      <c r="C57" s="96" t="s">
        <v>120</v>
      </c>
      <c r="D57" s="97"/>
      <c r="E57" s="98"/>
      <c r="F57" s="70" t="s">
        <v>113</v>
      </c>
      <c r="G57" s="71" t="s">
        <v>96</v>
      </c>
      <c r="H57" s="72">
        <v>89000</v>
      </c>
      <c r="I57" s="85"/>
      <c r="J57" s="86">
        <f t="shared" si="1"/>
        <v>0</v>
      </c>
    </row>
    <row r="58" spans="1:10" ht="32.4" customHeight="1" x14ac:dyDescent="0.25">
      <c r="A58" s="58"/>
      <c r="B58" s="69" t="s">
        <v>71</v>
      </c>
      <c r="C58" s="96" t="s">
        <v>121</v>
      </c>
      <c r="D58" s="97"/>
      <c r="E58" s="98"/>
      <c r="F58" s="70" t="s">
        <v>113</v>
      </c>
      <c r="G58" s="71" t="s">
        <v>96</v>
      </c>
      <c r="H58" s="72">
        <v>89000</v>
      </c>
      <c r="I58" s="85"/>
      <c r="J58" s="86">
        <f t="shared" si="1"/>
        <v>0</v>
      </c>
    </row>
    <row r="59" spans="1:10" ht="32.4" customHeight="1" x14ac:dyDescent="0.25">
      <c r="A59" s="8"/>
      <c r="B59" s="69" t="s">
        <v>78</v>
      </c>
      <c r="C59" s="97" t="s">
        <v>122</v>
      </c>
      <c r="D59" s="97"/>
      <c r="E59" s="98"/>
      <c r="F59" s="70" t="s">
        <v>19</v>
      </c>
      <c r="G59" s="71" t="s">
        <v>19</v>
      </c>
      <c r="H59" s="72">
        <v>151000</v>
      </c>
      <c r="I59" s="85"/>
      <c r="J59" s="86">
        <f t="shared" si="1"/>
        <v>0</v>
      </c>
    </row>
    <row r="60" spans="1:10" ht="30.6" customHeight="1" x14ac:dyDescent="0.25">
      <c r="A60" s="58"/>
      <c r="B60" s="52"/>
      <c r="C60" s="109" t="s">
        <v>79</v>
      </c>
      <c r="D60" s="109"/>
      <c r="E60" s="109"/>
      <c r="F60" s="53"/>
      <c r="G60" s="54"/>
      <c r="H60" s="55"/>
      <c r="I60" s="55"/>
      <c r="J60" s="55"/>
    </row>
    <row r="61" spans="1:10" ht="39" customHeight="1" x14ac:dyDescent="0.25">
      <c r="A61" s="58"/>
      <c r="B61" s="74" t="s">
        <v>80</v>
      </c>
      <c r="C61" s="90" t="s">
        <v>123</v>
      </c>
      <c r="D61" s="90"/>
      <c r="E61" s="101"/>
      <c r="F61" s="75" t="s">
        <v>19</v>
      </c>
      <c r="G61" s="76" t="s">
        <v>124</v>
      </c>
      <c r="H61" s="77">
        <v>2500000</v>
      </c>
      <c r="I61" s="83"/>
      <c r="J61" s="84">
        <f t="shared" si="1"/>
        <v>0</v>
      </c>
    </row>
    <row r="62" spans="1:10" ht="39" customHeight="1" x14ac:dyDescent="0.25">
      <c r="A62" s="58"/>
      <c r="B62" s="74" t="s">
        <v>81</v>
      </c>
      <c r="C62" s="90" t="s">
        <v>125</v>
      </c>
      <c r="D62" s="90"/>
      <c r="E62" s="101"/>
      <c r="F62" s="75" t="s">
        <v>19</v>
      </c>
      <c r="G62" s="76" t="s">
        <v>126</v>
      </c>
      <c r="H62" s="77">
        <v>2200000</v>
      </c>
      <c r="I62" s="83"/>
      <c r="J62" s="84">
        <f t="shared" si="1"/>
        <v>0</v>
      </c>
    </row>
    <row r="63" spans="1:10" ht="39" customHeight="1" x14ac:dyDescent="0.25">
      <c r="A63" s="58"/>
      <c r="B63" s="74" t="s">
        <v>82</v>
      </c>
      <c r="C63" s="90" t="s">
        <v>127</v>
      </c>
      <c r="D63" s="90"/>
      <c r="E63" s="101"/>
      <c r="F63" s="75" t="s">
        <v>19</v>
      </c>
      <c r="G63" s="76" t="s">
        <v>128</v>
      </c>
      <c r="H63" s="77">
        <v>1800000</v>
      </c>
      <c r="I63" s="83"/>
      <c r="J63" s="84">
        <f t="shared" si="1"/>
        <v>0</v>
      </c>
    </row>
    <row r="64" spans="1:10" ht="39" customHeight="1" x14ac:dyDescent="0.25">
      <c r="A64" s="58"/>
      <c r="B64" s="74" t="s">
        <v>129</v>
      </c>
      <c r="C64" s="90" t="s">
        <v>130</v>
      </c>
      <c r="D64" s="90"/>
      <c r="E64" s="101"/>
      <c r="F64" s="75" t="s">
        <v>19</v>
      </c>
      <c r="G64" s="76" t="s">
        <v>131</v>
      </c>
      <c r="H64" s="77">
        <v>1045000</v>
      </c>
      <c r="I64" s="83"/>
      <c r="J64" s="84">
        <f t="shared" si="1"/>
        <v>0</v>
      </c>
    </row>
    <row r="65" spans="1:13" ht="39" customHeight="1" x14ac:dyDescent="0.25">
      <c r="A65" s="58"/>
      <c r="B65" s="74" t="s">
        <v>104</v>
      </c>
      <c r="C65" s="90" t="s">
        <v>132</v>
      </c>
      <c r="D65" s="90"/>
      <c r="E65" s="101"/>
      <c r="F65" s="75" t="s">
        <v>19</v>
      </c>
      <c r="G65" s="76" t="s">
        <v>133</v>
      </c>
      <c r="H65" s="77">
        <v>680000</v>
      </c>
      <c r="I65" s="83"/>
      <c r="J65" s="84">
        <f t="shared" si="1"/>
        <v>0</v>
      </c>
    </row>
    <row r="66" spans="1:13" ht="39" customHeight="1" x14ac:dyDescent="0.25">
      <c r="A66" s="58"/>
      <c r="B66" s="74" t="s">
        <v>134</v>
      </c>
      <c r="C66" s="90" t="s">
        <v>135</v>
      </c>
      <c r="D66" s="91"/>
      <c r="E66" s="92"/>
      <c r="F66" s="75" t="s">
        <v>19</v>
      </c>
      <c r="G66" s="76" t="s">
        <v>136</v>
      </c>
      <c r="H66" s="78">
        <v>1320000</v>
      </c>
      <c r="I66" s="83"/>
      <c r="J66" s="84">
        <f t="shared" si="1"/>
        <v>0</v>
      </c>
    </row>
    <row r="67" spans="1:13" ht="39" customHeight="1" x14ac:dyDescent="0.25">
      <c r="A67" s="58"/>
      <c r="B67" s="74" t="s">
        <v>101</v>
      </c>
      <c r="C67" s="90" t="s">
        <v>137</v>
      </c>
      <c r="D67" s="91"/>
      <c r="E67" s="92"/>
      <c r="F67" s="75" t="s">
        <v>19</v>
      </c>
      <c r="G67" s="76" t="s">
        <v>136</v>
      </c>
      <c r="H67" s="78">
        <v>1232000</v>
      </c>
      <c r="I67" s="83"/>
      <c r="J67" s="84">
        <f t="shared" si="1"/>
        <v>0</v>
      </c>
    </row>
    <row r="68" spans="1:13" ht="39" customHeight="1" x14ac:dyDescent="0.25">
      <c r="A68" s="58"/>
      <c r="B68" s="74" t="s">
        <v>95</v>
      </c>
      <c r="C68" s="90" t="s">
        <v>138</v>
      </c>
      <c r="D68" s="91"/>
      <c r="E68" s="92"/>
      <c r="F68" s="75" t="s">
        <v>19</v>
      </c>
      <c r="G68" s="76" t="s">
        <v>128</v>
      </c>
      <c r="H68" s="78">
        <v>880000</v>
      </c>
      <c r="I68" s="83"/>
      <c r="J68" s="84">
        <f t="shared" si="1"/>
        <v>0</v>
      </c>
    </row>
    <row r="69" spans="1:13" ht="39" customHeight="1" x14ac:dyDescent="0.25">
      <c r="A69" s="58"/>
      <c r="B69" s="74" t="s">
        <v>102</v>
      </c>
      <c r="C69" s="90" t="s">
        <v>139</v>
      </c>
      <c r="D69" s="91"/>
      <c r="E69" s="92"/>
      <c r="F69" s="75" t="s">
        <v>19</v>
      </c>
      <c r="G69" s="76" t="s">
        <v>128</v>
      </c>
      <c r="H69" s="78">
        <v>840000</v>
      </c>
      <c r="I69" s="83"/>
      <c r="J69" s="84">
        <f t="shared" si="1"/>
        <v>0</v>
      </c>
    </row>
    <row r="70" spans="1:13" ht="30.6" customHeight="1" x14ac:dyDescent="0.25">
      <c r="A70" s="8"/>
      <c r="B70" s="52"/>
      <c r="C70" s="109" t="s">
        <v>140</v>
      </c>
      <c r="D70" s="109"/>
      <c r="E70" s="109"/>
      <c r="F70" s="53"/>
      <c r="G70" s="53"/>
      <c r="H70" s="55"/>
      <c r="I70" s="55"/>
      <c r="J70" s="55"/>
    </row>
    <row r="71" spans="1:13" ht="32.4" customHeight="1" x14ac:dyDescent="0.25">
      <c r="A71" s="59"/>
      <c r="B71" s="60" t="s">
        <v>83</v>
      </c>
      <c r="C71" s="93" t="s">
        <v>84</v>
      </c>
      <c r="D71" s="94"/>
      <c r="E71" s="95"/>
      <c r="F71" s="61" t="s">
        <v>19</v>
      </c>
      <c r="G71" s="61" t="s">
        <v>103</v>
      </c>
      <c r="H71" s="79">
        <v>862000</v>
      </c>
      <c r="I71" s="81"/>
      <c r="J71" s="82">
        <f t="shared" si="1"/>
        <v>0</v>
      </c>
    </row>
    <row r="72" spans="1:13" ht="32.4" customHeight="1" x14ac:dyDescent="0.25">
      <c r="A72" s="59"/>
      <c r="B72" s="60">
        <v>666</v>
      </c>
      <c r="C72" s="93" t="s">
        <v>85</v>
      </c>
      <c r="D72" s="94"/>
      <c r="E72" s="95"/>
      <c r="F72" s="61" t="s">
        <v>19</v>
      </c>
      <c r="G72" s="61" t="s">
        <v>103</v>
      </c>
      <c r="H72" s="80">
        <v>788000</v>
      </c>
      <c r="I72" s="81"/>
      <c r="J72" s="82">
        <f t="shared" si="1"/>
        <v>0</v>
      </c>
    </row>
    <row r="73" spans="1:13" ht="32.4" customHeight="1" x14ac:dyDescent="0.25">
      <c r="A73" s="58"/>
      <c r="B73" s="60">
        <v>999</v>
      </c>
      <c r="C73" s="93" t="s">
        <v>86</v>
      </c>
      <c r="D73" s="94"/>
      <c r="E73" s="95"/>
      <c r="F73" s="61" t="s">
        <v>19</v>
      </c>
      <c r="G73" s="61" t="s">
        <v>103</v>
      </c>
      <c r="H73" s="80">
        <v>729000</v>
      </c>
      <c r="I73" s="81"/>
      <c r="J73" s="82">
        <f t="shared" si="1"/>
        <v>0</v>
      </c>
    </row>
    <row r="74" spans="1:13" ht="21.9" customHeight="1" x14ac:dyDescent="0.25">
      <c r="A74" s="9"/>
      <c r="B74" s="9"/>
      <c r="C74" s="9"/>
      <c r="D74" s="9"/>
      <c r="E74" s="10"/>
      <c r="F74" s="9"/>
      <c r="G74" s="9"/>
      <c r="H74" s="42" t="s">
        <v>7</v>
      </c>
      <c r="I74" s="43">
        <f>SUM(I16:I73)</f>
        <v>0</v>
      </c>
      <c r="J74" s="44">
        <f>SUM(J16:J73)</f>
        <v>0</v>
      </c>
    </row>
    <row r="75" spans="1:13" ht="21.9" customHeight="1" x14ac:dyDescent="0.25">
      <c r="A75" s="11"/>
      <c r="B75" s="37"/>
      <c r="C75" s="37"/>
      <c r="D75" s="37"/>
      <c r="E75" s="34"/>
      <c r="F75" s="137"/>
      <c r="G75" s="137"/>
      <c r="H75" s="123" t="s">
        <v>5</v>
      </c>
      <c r="I75" s="123"/>
      <c r="J75" s="22">
        <v>0</v>
      </c>
    </row>
    <row r="76" spans="1:13" ht="21.9" customHeight="1" x14ac:dyDescent="0.25">
      <c r="A76" s="12"/>
      <c r="B76" s="37"/>
      <c r="C76" s="37"/>
      <c r="D76" s="37"/>
      <c r="E76" s="34"/>
      <c r="F76" s="124"/>
      <c r="G76" s="124"/>
      <c r="H76" s="123" t="s">
        <v>8</v>
      </c>
      <c r="I76" s="123"/>
      <c r="J76" s="27">
        <f>J74*(1-J75)</f>
        <v>0</v>
      </c>
    </row>
    <row r="77" spans="1:13" ht="18" customHeight="1" x14ac:dyDescent="0.25">
      <c r="A77" s="13"/>
      <c r="B77" s="12"/>
      <c r="C77" s="12"/>
      <c r="D77" s="13"/>
      <c r="E77" s="12"/>
      <c r="F77" s="34"/>
      <c r="G77" s="34"/>
      <c r="H77" s="120" t="s">
        <v>18</v>
      </c>
      <c r="I77" s="120"/>
      <c r="J77" s="120"/>
      <c r="M77" s="31"/>
    </row>
    <row r="78" spans="1:13" ht="18" customHeight="1" x14ac:dyDescent="0.25">
      <c r="A78" s="14"/>
      <c r="B78" s="12"/>
      <c r="C78" s="12"/>
      <c r="D78" s="13"/>
      <c r="E78" s="121" t="s">
        <v>21</v>
      </c>
      <c r="F78" s="121"/>
      <c r="G78" s="121"/>
      <c r="H78" s="121"/>
      <c r="I78" s="121"/>
      <c r="J78" s="121"/>
    </row>
    <row r="79" spans="1:13" ht="18" customHeight="1" x14ac:dyDescent="0.25">
      <c r="A79" s="14"/>
      <c r="B79" s="12"/>
      <c r="C79" s="12"/>
      <c r="D79" s="13"/>
      <c r="E79" s="122"/>
      <c r="F79" s="122"/>
      <c r="G79" s="122"/>
      <c r="H79" s="122"/>
      <c r="I79" s="122"/>
      <c r="J79" s="122"/>
    </row>
    <row r="80" spans="1:13" ht="36" customHeight="1" x14ac:dyDescent="0.25">
      <c r="A80" s="14"/>
      <c r="B80" s="12"/>
      <c r="C80" s="12"/>
      <c r="D80" s="13"/>
      <c r="E80" s="45" t="s">
        <v>20</v>
      </c>
      <c r="F80" s="128"/>
      <c r="G80" s="129"/>
      <c r="H80" s="129"/>
      <c r="I80" s="129"/>
      <c r="J80" s="130"/>
    </row>
    <row r="81" spans="1:10" ht="43.2" customHeight="1" x14ac:dyDescent="0.25">
      <c r="A81" s="14"/>
      <c r="B81" s="12"/>
      <c r="C81" s="12"/>
      <c r="D81" s="13"/>
      <c r="E81" s="46" t="s">
        <v>147</v>
      </c>
      <c r="F81" s="131"/>
      <c r="G81" s="132"/>
      <c r="H81" s="132"/>
      <c r="I81" s="132"/>
      <c r="J81" s="133"/>
    </row>
    <row r="82" spans="1:10" ht="21.6" customHeight="1" x14ac:dyDescent="0.25">
      <c r="A82" s="14"/>
      <c r="B82" s="12"/>
      <c r="C82" s="12"/>
      <c r="D82" s="13"/>
      <c r="E82" s="47" t="s">
        <v>16</v>
      </c>
      <c r="F82" s="131"/>
      <c r="G82" s="132"/>
      <c r="H82" s="132"/>
      <c r="I82" s="132"/>
      <c r="J82" s="133"/>
    </row>
    <row r="83" spans="1:10" ht="21.6" customHeight="1" x14ac:dyDescent="0.25">
      <c r="A83" s="14"/>
      <c r="B83" s="12"/>
      <c r="C83" s="12"/>
      <c r="D83" s="13"/>
      <c r="E83" s="47" t="s">
        <v>17</v>
      </c>
      <c r="F83" s="125"/>
      <c r="G83" s="126"/>
      <c r="H83" s="126"/>
      <c r="I83" s="126"/>
      <c r="J83" s="127"/>
    </row>
    <row r="84" spans="1:10" ht="21.6" customHeight="1" x14ac:dyDescent="0.25">
      <c r="A84" s="14"/>
      <c r="B84" s="12"/>
      <c r="C84" s="12"/>
      <c r="D84" s="13"/>
      <c r="E84" s="48" t="s">
        <v>148</v>
      </c>
      <c r="F84" s="134"/>
      <c r="G84" s="135"/>
      <c r="H84" s="135"/>
      <c r="I84" s="135"/>
      <c r="J84" s="136"/>
    </row>
    <row r="85" spans="1:10" ht="19.8" customHeight="1" x14ac:dyDescent="0.25">
      <c r="A85" s="14"/>
      <c r="B85" s="119"/>
      <c r="C85" s="119"/>
      <c r="D85" s="119"/>
      <c r="E85" s="48" t="s">
        <v>150</v>
      </c>
      <c r="F85" s="134"/>
      <c r="G85" s="135"/>
      <c r="H85" s="135"/>
      <c r="I85" s="135"/>
      <c r="J85" s="136"/>
    </row>
    <row r="86" spans="1:10" x14ac:dyDescent="0.25">
      <c r="A86" s="4"/>
      <c r="B86" s="4"/>
      <c r="C86" s="4"/>
      <c r="D86" s="4"/>
      <c r="E86" s="15"/>
      <c r="F86" s="24"/>
      <c r="G86" s="24"/>
      <c r="H86" s="26"/>
      <c r="I86" s="24"/>
      <c r="J86" s="13"/>
    </row>
    <row r="87" spans="1:10" x14ac:dyDescent="0.25">
      <c r="A87" s="16"/>
      <c r="B87" s="16"/>
      <c r="C87" s="16"/>
      <c r="D87" s="16"/>
      <c r="E87" s="2"/>
      <c r="F87" s="24"/>
      <c r="G87" s="24"/>
      <c r="H87" s="26"/>
      <c r="I87" s="24"/>
      <c r="J87" s="13"/>
    </row>
    <row r="88" spans="1:10" x14ac:dyDescent="0.25">
      <c r="A88" s="4"/>
      <c r="B88" s="4"/>
      <c r="C88" s="4"/>
      <c r="D88" s="4"/>
      <c r="E88" s="15"/>
      <c r="F88" s="14"/>
      <c r="G88" s="14"/>
      <c r="H88" s="17"/>
      <c r="I88" s="14"/>
      <c r="J88" s="3"/>
    </row>
    <row r="89" spans="1:10" x14ac:dyDescent="0.25">
      <c r="A89" s="20"/>
      <c r="B89" s="20"/>
      <c r="C89" s="20"/>
      <c r="D89" s="20"/>
      <c r="E89" s="21"/>
      <c r="F89" s="18"/>
      <c r="G89" s="18"/>
      <c r="H89" s="19"/>
      <c r="I89" s="18"/>
      <c r="J89" s="1"/>
    </row>
    <row r="90" spans="1:10" x14ac:dyDescent="0.25">
      <c r="A90" s="4"/>
      <c r="B90" s="4"/>
      <c r="C90" s="4"/>
      <c r="D90" s="4"/>
      <c r="E90" s="15"/>
      <c r="F90" s="14"/>
      <c r="G90" s="14"/>
      <c r="H90" s="17"/>
      <c r="I90" s="14"/>
      <c r="J90" s="3"/>
    </row>
  </sheetData>
  <sheetProtection algorithmName="SHA-512" hashValue="ZXjIVqUHY0iZazhiq6W0PyarstL/7USbDc1l4Wlb2Ag/XUkqqk+UrFiJPddvciXYDLb9SiMODxJWxyc/5FuaSQ==" saltValue="tBhIMS1vYJUqOWaV24C89Q==" spinCount="100000" sheet="1" objects="1" scenarios="1"/>
  <mergeCells count="83">
    <mergeCell ref="C44:E44"/>
    <mergeCell ref="C45:E45"/>
    <mergeCell ref="C46:E46"/>
    <mergeCell ref="C47:E47"/>
    <mergeCell ref="H75:I75"/>
    <mergeCell ref="F75:G75"/>
    <mergeCell ref="F84:J84"/>
    <mergeCell ref="C32:E32"/>
    <mergeCell ref="C33:E33"/>
    <mergeCell ref="C35:E35"/>
    <mergeCell ref="C60:E60"/>
    <mergeCell ref="C61:E61"/>
    <mergeCell ref="C70:E70"/>
    <mergeCell ref="C73:E73"/>
    <mergeCell ref="C67:E67"/>
    <mergeCell ref="C59:E59"/>
    <mergeCell ref="C57:E57"/>
    <mergeCell ref="C56:E56"/>
    <mergeCell ref="C58:E58"/>
    <mergeCell ref="C43:E43"/>
    <mergeCell ref="B85:D85"/>
    <mergeCell ref="H77:J77"/>
    <mergeCell ref="E78:J79"/>
    <mergeCell ref="H76:I76"/>
    <mergeCell ref="F76:G76"/>
    <mergeCell ref="F83:J83"/>
    <mergeCell ref="F80:J80"/>
    <mergeCell ref="F81:J81"/>
    <mergeCell ref="F82:J82"/>
    <mergeCell ref="F85:J85"/>
    <mergeCell ref="A1:J1"/>
    <mergeCell ref="A2:J2"/>
    <mergeCell ref="A3:J3"/>
    <mergeCell ref="A4:J4"/>
    <mergeCell ref="C15:E15"/>
    <mergeCell ref="A5:J5"/>
    <mergeCell ref="E6:H6"/>
    <mergeCell ref="A8:J8"/>
    <mergeCell ref="B9:H9"/>
    <mergeCell ref="I12:J13"/>
    <mergeCell ref="I10:J11"/>
    <mergeCell ref="C14:E14"/>
    <mergeCell ref="C38:E38"/>
    <mergeCell ref="C39:E39"/>
    <mergeCell ref="C40:E40"/>
    <mergeCell ref="C41:E41"/>
    <mergeCell ref="C42:E42"/>
    <mergeCell ref="C26:E26"/>
    <mergeCell ref="C25:E25"/>
    <mergeCell ref="C24:E24"/>
    <mergeCell ref="C36:E36"/>
    <mergeCell ref="C37:E37"/>
    <mergeCell ref="C27:E27"/>
    <mergeCell ref="C28:E28"/>
    <mergeCell ref="C64:E64"/>
    <mergeCell ref="C65:E65"/>
    <mergeCell ref="C62:E62"/>
    <mergeCell ref="C63:E63"/>
    <mergeCell ref="C16:E16"/>
    <mergeCell ref="C17:E17"/>
    <mergeCell ref="C18:E18"/>
    <mergeCell ref="C34:E34"/>
    <mergeCell ref="C19:E19"/>
    <mergeCell ref="C20:E20"/>
    <mergeCell ref="C21:E21"/>
    <mergeCell ref="C31:E31"/>
    <mergeCell ref="C29:E29"/>
    <mergeCell ref="C30:E30"/>
    <mergeCell ref="C22:E22"/>
    <mergeCell ref="C23:E23"/>
    <mergeCell ref="C53:E53"/>
    <mergeCell ref="C54:E54"/>
    <mergeCell ref="C55:E55"/>
    <mergeCell ref="C48:E48"/>
    <mergeCell ref="C49:E49"/>
    <mergeCell ref="C50:E50"/>
    <mergeCell ref="C51:E51"/>
    <mergeCell ref="C52:E52"/>
    <mergeCell ref="C68:E68"/>
    <mergeCell ref="C69:E69"/>
    <mergeCell ref="C71:E71"/>
    <mergeCell ref="C72:E72"/>
    <mergeCell ref="C66:E66"/>
  </mergeCells>
  <hyperlinks>
    <hyperlink ref="B3:J3" location="'Phiếu Giao Hàng'!A1" display="Tel : 0919.83.87.86  -  0917.496.586" xr:uid="{00000000-0004-0000-0000-000000000000}"/>
    <hyperlink ref="B4:J4" r:id="rId1" display="Website: www.banhtrungthutructuyen.com" xr:uid="{00000000-0004-0000-0000-000001000000}"/>
    <hyperlink ref="A4:J4" r:id="rId2" display="Website: www.banhtrungthuhylammon.com" xr:uid="{00000000-0004-0000-0000-000002000000}"/>
  </hyperlinks>
  <pageMargins left="0.3" right="0" top="0" bottom="0" header="0" footer="0"/>
  <pageSetup paperSize="9" scale="76" orientation="portrait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94"/>
  <sheetViews>
    <sheetView zoomScaleNormal="100" workbookViewId="0">
      <selection activeCell="A3" sqref="A3:J3"/>
    </sheetView>
  </sheetViews>
  <sheetFormatPr defaultColWidth="9" defaultRowHeight="13.2" x14ac:dyDescent="0.25"/>
  <cols>
    <col min="1" max="1" width="0.21875" style="29" customWidth="1"/>
    <col min="2" max="2" width="12.5546875" style="29" customWidth="1"/>
    <col min="3" max="3" width="20.6640625" style="29" customWidth="1"/>
    <col min="4" max="4" width="21.88671875" style="29" customWidth="1"/>
    <col min="5" max="5" width="15.77734375" style="29" customWidth="1"/>
    <col min="6" max="6" width="10.44140625" style="29" customWidth="1"/>
    <col min="7" max="7" width="18.21875" style="29" customWidth="1"/>
    <col min="8" max="8" width="10.33203125" style="29" bestFit="1" customWidth="1"/>
    <col min="9" max="9" width="9.44140625" style="29" bestFit="1" customWidth="1"/>
    <col min="10" max="10" width="16.5546875" style="29" bestFit="1" customWidth="1"/>
    <col min="11" max="16384" width="9" style="29"/>
  </cols>
  <sheetData>
    <row r="1" spans="1:10" ht="24" customHeight="1" x14ac:dyDescent="0.3">
      <c r="A1" s="105" t="s">
        <v>87</v>
      </c>
      <c r="B1" s="105"/>
      <c r="C1" s="105"/>
      <c r="D1" s="105"/>
      <c r="E1" s="105"/>
      <c r="F1" s="105"/>
      <c r="G1" s="105"/>
      <c r="H1" s="105"/>
      <c r="I1" s="105"/>
      <c r="J1" s="105"/>
    </row>
    <row r="2" spans="1:10" x14ac:dyDescent="0.25">
      <c r="A2" s="106" t="s">
        <v>154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15.6" x14ac:dyDescent="0.25">
      <c r="A3" s="145" t="s">
        <v>105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x14ac:dyDescent="0.25">
      <c r="A4" s="108" t="s">
        <v>88</v>
      </c>
      <c r="B4" s="108"/>
      <c r="C4" s="108"/>
      <c r="D4" s="108"/>
      <c r="E4" s="108"/>
      <c r="F4" s="108"/>
      <c r="G4" s="108"/>
      <c r="H4" s="108"/>
      <c r="I4" s="108"/>
      <c r="J4" s="108"/>
    </row>
    <row r="5" spans="1:10" x14ac:dyDescent="0.25">
      <c r="A5" s="108"/>
      <c r="B5" s="108"/>
      <c r="C5" s="108"/>
      <c r="D5" s="108"/>
      <c r="E5" s="108"/>
      <c r="F5" s="108"/>
      <c r="G5" s="108"/>
      <c r="H5" s="108"/>
      <c r="I5" s="108"/>
      <c r="J5" s="108"/>
    </row>
    <row r="6" spans="1:10" x14ac:dyDescent="0.25">
      <c r="A6" s="2"/>
      <c r="B6" s="2"/>
      <c r="C6" s="2"/>
      <c r="D6" s="2"/>
      <c r="E6" s="106"/>
      <c r="F6" s="106"/>
      <c r="G6" s="106"/>
      <c r="H6" s="106"/>
      <c r="I6" s="14"/>
      <c r="J6" s="3"/>
    </row>
    <row r="7" spans="1:10" x14ac:dyDescent="0.25">
      <c r="A7" s="2"/>
      <c r="B7" s="2"/>
      <c r="C7" s="2"/>
      <c r="D7" s="2"/>
      <c r="E7" s="2"/>
      <c r="F7" s="4"/>
      <c r="G7" s="4"/>
      <c r="H7" s="4"/>
      <c r="I7" s="14"/>
      <c r="J7" s="3"/>
    </row>
    <row r="8" spans="1:10" ht="24" customHeight="1" x14ac:dyDescent="0.25">
      <c r="A8" s="142" t="s">
        <v>90</v>
      </c>
      <c r="B8" s="142"/>
      <c r="C8" s="142"/>
      <c r="D8" s="142"/>
      <c r="E8" s="142"/>
      <c r="F8" s="142"/>
      <c r="G8" s="142"/>
      <c r="H8" s="142"/>
      <c r="I8" s="142"/>
      <c r="J8" s="142"/>
    </row>
    <row r="9" spans="1:10" x14ac:dyDescent="0.25">
      <c r="A9" s="5"/>
      <c r="B9" s="111"/>
      <c r="C9" s="111"/>
      <c r="D9" s="111"/>
      <c r="E9" s="111"/>
      <c r="F9" s="111"/>
      <c r="G9" s="111"/>
      <c r="H9" s="111"/>
      <c r="I9" s="23"/>
      <c r="J9" s="6"/>
    </row>
    <row r="10" spans="1:10" x14ac:dyDescent="0.25">
      <c r="A10" s="5"/>
      <c r="B10" s="26"/>
      <c r="C10" s="26"/>
      <c r="D10" s="26"/>
      <c r="E10" s="26"/>
      <c r="F10" s="26"/>
      <c r="G10" s="26"/>
      <c r="H10" s="26"/>
      <c r="I10" s="23"/>
      <c r="J10" s="6"/>
    </row>
    <row r="11" spans="1:10" ht="34.799999999999997" customHeight="1" x14ac:dyDescent="0.25">
      <c r="A11" s="5"/>
      <c r="B11" s="26"/>
      <c r="C11" s="49" t="s">
        <v>15</v>
      </c>
      <c r="D11" s="143">
        <f>'Đơn đặt hàng'!F80</f>
        <v>0</v>
      </c>
      <c r="E11" s="143"/>
      <c r="F11" s="143"/>
      <c r="G11" s="143"/>
      <c r="H11" s="26"/>
      <c r="I11" s="23"/>
      <c r="J11" s="6"/>
    </row>
    <row r="12" spans="1:10" ht="40.200000000000003" customHeight="1" x14ac:dyDescent="0.25">
      <c r="A12" s="5"/>
      <c r="B12" s="26"/>
      <c r="C12" s="49" t="s">
        <v>147</v>
      </c>
      <c r="D12" s="143">
        <f>'Đơn đặt hàng'!F81</f>
        <v>0</v>
      </c>
      <c r="E12" s="143"/>
      <c r="F12" s="143"/>
      <c r="G12" s="143"/>
      <c r="H12" s="2"/>
      <c r="I12" s="23"/>
      <c r="J12" s="6"/>
    </row>
    <row r="13" spans="1:10" ht="21.6" customHeight="1" x14ac:dyDescent="0.25">
      <c r="A13" s="5"/>
      <c r="B13" s="26"/>
      <c r="C13" s="49" t="s">
        <v>16</v>
      </c>
      <c r="D13" s="143">
        <f>'Đơn đặt hàng'!F82</f>
        <v>0</v>
      </c>
      <c r="E13" s="143"/>
      <c r="F13" s="143"/>
      <c r="G13" s="143"/>
      <c r="H13" s="26"/>
      <c r="I13" s="23"/>
      <c r="J13" s="6"/>
    </row>
    <row r="14" spans="1:10" ht="21.6" customHeight="1" x14ac:dyDescent="0.25">
      <c r="A14" s="5"/>
      <c r="B14" s="26"/>
      <c r="C14" s="49" t="s">
        <v>17</v>
      </c>
      <c r="D14" s="144">
        <f>'Đơn đặt hàng'!F83</f>
        <v>0</v>
      </c>
      <c r="E14" s="144"/>
      <c r="F14" s="144"/>
      <c r="G14" s="144"/>
      <c r="H14" s="26"/>
      <c r="I14" s="23"/>
      <c r="J14" s="6"/>
    </row>
    <row r="15" spans="1:10" ht="21.6" customHeight="1" x14ac:dyDescent="0.25">
      <c r="A15" s="5"/>
      <c r="B15" s="26"/>
      <c r="C15" s="49" t="s">
        <v>148</v>
      </c>
      <c r="D15" s="144">
        <f>'Đơn đặt hàng'!F84</f>
        <v>0</v>
      </c>
      <c r="E15" s="144"/>
      <c r="F15" s="144"/>
      <c r="G15" s="144"/>
      <c r="H15" s="26"/>
      <c r="I15" s="23"/>
      <c r="J15" s="6"/>
    </row>
    <row r="16" spans="1:10" ht="21.6" customHeight="1" x14ac:dyDescent="0.25">
      <c r="A16" s="5"/>
      <c r="B16" s="26"/>
      <c r="C16" s="49" t="s">
        <v>149</v>
      </c>
      <c r="D16" s="144">
        <f>'Đơn đặt hàng'!F85</f>
        <v>0</v>
      </c>
      <c r="E16" s="144"/>
      <c r="F16" s="144"/>
      <c r="G16" s="144"/>
      <c r="H16" s="26"/>
      <c r="I16" s="23"/>
      <c r="J16" s="6"/>
    </row>
    <row r="17" spans="1:10" ht="16.2" customHeight="1" x14ac:dyDescent="0.25">
      <c r="A17" s="7"/>
      <c r="B17" s="7"/>
      <c r="C17" s="7"/>
      <c r="D17" s="7"/>
      <c r="E17" s="2"/>
      <c r="F17" s="24"/>
      <c r="G17" s="24"/>
      <c r="H17" s="26"/>
      <c r="I17" s="23"/>
      <c r="J17" s="6"/>
    </row>
    <row r="18" spans="1:10" ht="12.75" customHeight="1" x14ac:dyDescent="0.25">
      <c r="A18" s="24"/>
      <c r="B18" s="24"/>
      <c r="C18" s="24"/>
      <c r="D18" s="24"/>
      <c r="E18" s="2"/>
      <c r="F18" s="24"/>
      <c r="G18" s="24"/>
      <c r="H18" s="26"/>
      <c r="I18" s="23"/>
      <c r="J18" s="6"/>
    </row>
    <row r="19" spans="1:10" s="30" customFormat="1" ht="39.75" customHeight="1" x14ac:dyDescent="0.25">
      <c r="A19" s="38"/>
      <c r="B19" s="38" t="s">
        <v>9</v>
      </c>
      <c r="C19" s="118" t="s">
        <v>0</v>
      </c>
      <c r="D19" s="118"/>
      <c r="E19" s="118"/>
      <c r="F19" s="38" t="s">
        <v>2</v>
      </c>
      <c r="G19" s="38" t="s">
        <v>1</v>
      </c>
      <c r="H19" s="33" t="s">
        <v>3</v>
      </c>
      <c r="I19" s="32" t="s">
        <v>6</v>
      </c>
      <c r="J19" s="33" t="s">
        <v>4</v>
      </c>
    </row>
    <row r="20" spans="1:10" ht="21" customHeight="1" x14ac:dyDescent="0.25">
      <c r="A20" s="40"/>
      <c r="B20" s="52"/>
      <c r="C20" s="109"/>
      <c r="D20" s="109"/>
      <c r="E20" s="109"/>
      <c r="F20" s="53"/>
      <c r="G20" s="54"/>
      <c r="H20" s="55"/>
      <c r="I20" s="54"/>
      <c r="J20" s="55"/>
    </row>
    <row r="21" spans="1:10" ht="32.4" customHeight="1" x14ac:dyDescent="0.25">
      <c r="A21" s="41"/>
      <c r="B21" s="60" t="s">
        <v>22</v>
      </c>
      <c r="C21" s="102" t="s">
        <v>23</v>
      </c>
      <c r="D21" s="93"/>
      <c r="E21" s="103"/>
      <c r="F21" s="61" t="s">
        <v>107</v>
      </c>
      <c r="G21" s="62" t="s">
        <v>96</v>
      </c>
      <c r="H21" s="63">
        <v>226000</v>
      </c>
      <c r="I21" s="81">
        <f>'Đơn đặt hàng'!I16</f>
        <v>0</v>
      </c>
      <c r="J21" s="82">
        <f t="shared" ref="J21" si="0">H21*I21</f>
        <v>0</v>
      </c>
    </row>
    <row r="22" spans="1:10" ht="32.4" customHeight="1" x14ac:dyDescent="0.25">
      <c r="A22" s="41"/>
      <c r="B22" s="60" t="s">
        <v>24</v>
      </c>
      <c r="C22" s="102" t="s">
        <v>25</v>
      </c>
      <c r="D22" s="93"/>
      <c r="E22" s="103"/>
      <c r="F22" s="61" t="s">
        <v>107</v>
      </c>
      <c r="G22" s="62" t="s">
        <v>96</v>
      </c>
      <c r="H22" s="64">
        <v>176000</v>
      </c>
      <c r="I22" s="81">
        <f>'Đơn đặt hàng'!I17</f>
        <v>0</v>
      </c>
      <c r="J22" s="82">
        <f t="shared" ref="J22:J78" si="1">H22*I22</f>
        <v>0</v>
      </c>
    </row>
    <row r="23" spans="1:10" ht="32.4" customHeight="1" x14ac:dyDescent="0.25">
      <c r="A23" s="41"/>
      <c r="B23" s="60" t="s">
        <v>26</v>
      </c>
      <c r="C23" s="102" t="s">
        <v>27</v>
      </c>
      <c r="D23" s="93"/>
      <c r="E23" s="103"/>
      <c r="F23" s="61" t="s">
        <v>107</v>
      </c>
      <c r="G23" s="62" t="s">
        <v>96</v>
      </c>
      <c r="H23" s="64">
        <v>162000</v>
      </c>
      <c r="I23" s="81">
        <f>'Đơn đặt hàng'!I18</f>
        <v>0</v>
      </c>
      <c r="J23" s="82">
        <f t="shared" si="1"/>
        <v>0</v>
      </c>
    </row>
    <row r="24" spans="1:10" ht="32.4" customHeight="1" x14ac:dyDescent="0.25">
      <c r="A24" s="41"/>
      <c r="B24" s="60" t="s">
        <v>28</v>
      </c>
      <c r="C24" s="102" t="s">
        <v>29</v>
      </c>
      <c r="D24" s="93"/>
      <c r="E24" s="103"/>
      <c r="F24" s="61" t="s">
        <v>107</v>
      </c>
      <c r="G24" s="62" t="s">
        <v>96</v>
      </c>
      <c r="H24" s="63">
        <v>195000</v>
      </c>
      <c r="I24" s="81">
        <f>'Đơn đặt hàng'!I19</f>
        <v>0</v>
      </c>
      <c r="J24" s="82">
        <f t="shared" si="1"/>
        <v>0</v>
      </c>
    </row>
    <row r="25" spans="1:10" ht="32.4" customHeight="1" x14ac:dyDescent="0.25">
      <c r="A25" s="41"/>
      <c r="B25" s="65">
        <v>66</v>
      </c>
      <c r="C25" s="104" t="s">
        <v>30</v>
      </c>
      <c r="D25" s="99"/>
      <c r="E25" s="100"/>
      <c r="F25" s="66" t="s">
        <v>107</v>
      </c>
      <c r="G25" s="67" t="s">
        <v>97</v>
      </c>
      <c r="H25" s="68">
        <v>180000</v>
      </c>
      <c r="I25" s="87">
        <f>'Đơn đặt hàng'!I20</f>
        <v>0</v>
      </c>
      <c r="J25" s="88">
        <f t="shared" si="1"/>
        <v>0</v>
      </c>
    </row>
    <row r="26" spans="1:10" ht="32.4" customHeight="1" x14ac:dyDescent="0.25">
      <c r="A26" s="41"/>
      <c r="B26" s="65">
        <v>11</v>
      </c>
      <c r="C26" s="104" t="s">
        <v>31</v>
      </c>
      <c r="D26" s="99"/>
      <c r="E26" s="100"/>
      <c r="F26" s="66" t="s">
        <v>107</v>
      </c>
      <c r="G26" s="67" t="s">
        <v>97</v>
      </c>
      <c r="H26" s="68">
        <v>164000</v>
      </c>
      <c r="I26" s="87">
        <f>'Đơn đặt hàng'!I21</f>
        <v>0</v>
      </c>
      <c r="J26" s="88">
        <f t="shared" si="1"/>
        <v>0</v>
      </c>
    </row>
    <row r="27" spans="1:10" ht="32.4" customHeight="1" x14ac:dyDescent="0.25">
      <c r="A27" s="41"/>
      <c r="B27" s="65" t="s">
        <v>108</v>
      </c>
      <c r="C27" s="104" t="s">
        <v>109</v>
      </c>
      <c r="D27" s="99"/>
      <c r="E27" s="100"/>
      <c r="F27" s="66"/>
      <c r="G27" s="67" t="s">
        <v>97</v>
      </c>
      <c r="H27" s="68">
        <v>195000</v>
      </c>
      <c r="I27" s="87">
        <f>'Đơn đặt hàng'!I22</f>
        <v>0</v>
      </c>
      <c r="J27" s="88">
        <f t="shared" si="1"/>
        <v>0</v>
      </c>
    </row>
    <row r="28" spans="1:10" ht="32.4" customHeight="1" x14ac:dyDescent="0.25">
      <c r="A28" s="41"/>
      <c r="B28" s="65" t="s">
        <v>110</v>
      </c>
      <c r="C28" s="104" t="s">
        <v>111</v>
      </c>
      <c r="D28" s="99"/>
      <c r="E28" s="100"/>
      <c r="F28" s="66" t="s">
        <v>107</v>
      </c>
      <c r="G28" s="67" t="s">
        <v>97</v>
      </c>
      <c r="H28" s="68">
        <v>180000</v>
      </c>
      <c r="I28" s="87">
        <f>'Đơn đặt hàng'!I23</f>
        <v>0</v>
      </c>
      <c r="J28" s="88">
        <f t="shared" si="1"/>
        <v>0</v>
      </c>
    </row>
    <row r="29" spans="1:10" ht="32.4" customHeight="1" x14ac:dyDescent="0.25">
      <c r="A29" s="41"/>
      <c r="B29" s="65" t="s">
        <v>91</v>
      </c>
      <c r="C29" s="104" t="s">
        <v>93</v>
      </c>
      <c r="D29" s="99"/>
      <c r="E29" s="100"/>
      <c r="F29" s="66" t="s">
        <v>107</v>
      </c>
      <c r="G29" s="67" t="s">
        <v>97</v>
      </c>
      <c r="H29" s="68">
        <v>182000</v>
      </c>
      <c r="I29" s="87">
        <f>'Đơn đặt hàng'!I24</f>
        <v>0</v>
      </c>
      <c r="J29" s="88">
        <f t="shared" si="1"/>
        <v>0</v>
      </c>
    </row>
    <row r="30" spans="1:10" ht="32.4" customHeight="1" x14ac:dyDescent="0.25">
      <c r="A30" s="41"/>
      <c r="B30" s="65" t="s">
        <v>92</v>
      </c>
      <c r="C30" s="104" t="s">
        <v>94</v>
      </c>
      <c r="D30" s="99"/>
      <c r="E30" s="100"/>
      <c r="F30" s="66" t="s">
        <v>107</v>
      </c>
      <c r="G30" s="67" t="s">
        <v>97</v>
      </c>
      <c r="H30" s="68">
        <v>182000</v>
      </c>
      <c r="I30" s="87">
        <f>'Đơn đặt hàng'!I25</f>
        <v>0</v>
      </c>
      <c r="J30" s="88">
        <f t="shared" si="1"/>
        <v>0</v>
      </c>
    </row>
    <row r="31" spans="1:10" ht="32.4" customHeight="1" x14ac:dyDescent="0.25">
      <c r="A31" s="41"/>
      <c r="B31" s="65">
        <v>99</v>
      </c>
      <c r="C31" s="104" t="s">
        <v>32</v>
      </c>
      <c r="D31" s="99"/>
      <c r="E31" s="100"/>
      <c r="F31" s="66" t="s">
        <v>107</v>
      </c>
      <c r="G31" s="67" t="s">
        <v>97</v>
      </c>
      <c r="H31" s="68">
        <v>153000</v>
      </c>
      <c r="I31" s="87">
        <f>'Đơn đặt hàng'!I26</f>
        <v>0</v>
      </c>
      <c r="J31" s="88">
        <f t="shared" si="1"/>
        <v>0</v>
      </c>
    </row>
    <row r="32" spans="1:10" ht="32.4" customHeight="1" x14ac:dyDescent="0.25">
      <c r="A32" s="41"/>
      <c r="B32" s="65">
        <v>22</v>
      </c>
      <c r="C32" s="104" t="s">
        <v>33</v>
      </c>
      <c r="D32" s="99"/>
      <c r="E32" s="100"/>
      <c r="F32" s="66" t="s">
        <v>107</v>
      </c>
      <c r="G32" s="67" t="s">
        <v>97</v>
      </c>
      <c r="H32" s="68">
        <v>139000</v>
      </c>
      <c r="I32" s="87">
        <f>'Đơn đặt hàng'!I27</f>
        <v>0</v>
      </c>
      <c r="J32" s="88">
        <f t="shared" si="1"/>
        <v>0</v>
      </c>
    </row>
    <row r="33" spans="1:10" ht="32.4" customHeight="1" x14ac:dyDescent="0.25">
      <c r="A33" s="41"/>
      <c r="B33" s="65">
        <v>88</v>
      </c>
      <c r="C33" s="104" t="s">
        <v>34</v>
      </c>
      <c r="D33" s="99"/>
      <c r="E33" s="100"/>
      <c r="F33" s="66" t="s">
        <v>107</v>
      </c>
      <c r="G33" s="67" t="s">
        <v>97</v>
      </c>
      <c r="H33" s="68">
        <v>139000</v>
      </c>
      <c r="I33" s="87">
        <f>'Đơn đặt hàng'!I28</f>
        <v>0</v>
      </c>
      <c r="J33" s="88">
        <f t="shared" si="1"/>
        <v>0</v>
      </c>
    </row>
    <row r="34" spans="1:10" ht="32.4" customHeight="1" x14ac:dyDescent="0.25">
      <c r="A34" s="41"/>
      <c r="B34" s="65">
        <v>33</v>
      </c>
      <c r="C34" s="104" t="s">
        <v>35</v>
      </c>
      <c r="D34" s="99"/>
      <c r="E34" s="100"/>
      <c r="F34" s="66" t="s">
        <v>107</v>
      </c>
      <c r="G34" s="67" t="s">
        <v>97</v>
      </c>
      <c r="H34" s="68">
        <v>139000</v>
      </c>
      <c r="I34" s="87">
        <f>'Đơn đặt hàng'!I29</f>
        <v>0</v>
      </c>
      <c r="J34" s="88">
        <f t="shared" si="1"/>
        <v>0</v>
      </c>
    </row>
    <row r="35" spans="1:10" ht="32.4" customHeight="1" x14ac:dyDescent="0.25">
      <c r="A35" s="41"/>
      <c r="B35" s="65">
        <v>55</v>
      </c>
      <c r="C35" s="104" t="s">
        <v>36</v>
      </c>
      <c r="D35" s="99"/>
      <c r="E35" s="100"/>
      <c r="F35" s="66" t="s">
        <v>107</v>
      </c>
      <c r="G35" s="67" t="s">
        <v>97</v>
      </c>
      <c r="H35" s="68">
        <v>143000</v>
      </c>
      <c r="I35" s="87">
        <f>'Đơn đặt hàng'!I30</f>
        <v>0</v>
      </c>
      <c r="J35" s="88">
        <f t="shared" si="1"/>
        <v>0</v>
      </c>
    </row>
    <row r="36" spans="1:10" ht="32.4" customHeight="1" x14ac:dyDescent="0.25">
      <c r="A36" s="41"/>
      <c r="B36" s="65" t="s">
        <v>37</v>
      </c>
      <c r="C36" s="104" t="s">
        <v>38</v>
      </c>
      <c r="D36" s="99"/>
      <c r="E36" s="100"/>
      <c r="F36" s="66" t="s">
        <v>107</v>
      </c>
      <c r="G36" s="67" t="s">
        <v>97</v>
      </c>
      <c r="H36" s="68">
        <v>167000</v>
      </c>
      <c r="I36" s="87">
        <f>'Đơn đặt hàng'!I31</f>
        <v>0</v>
      </c>
      <c r="J36" s="88">
        <f t="shared" si="1"/>
        <v>0</v>
      </c>
    </row>
    <row r="37" spans="1:10" ht="32.4" customHeight="1" x14ac:dyDescent="0.25">
      <c r="A37" s="41"/>
      <c r="B37" s="65" t="s">
        <v>39</v>
      </c>
      <c r="C37" s="104" t="s">
        <v>40</v>
      </c>
      <c r="D37" s="99"/>
      <c r="E37" s="100"/>
      <c r="F37" s="66" t="s">
        <v>107</v>
      </c>
      <c r="G37" s="67" t="s">
        <v>97</v>
      </c>
      <c r="H37" s="68">
        <v>167000</v>
      </c>
      <c r="I37" s="87">
        <f>'Đơn đặt hàng'!I32</f>
        <v>0</v>
      </c>
      <c r="J37" s="88">
        <f t="shared" si="1"/>
        <v>0</v>
      </c>
    </row>
    <row r="38" spans="1:10" ht="32.4" customHeight="1" x14ac:dyDescent="0.25">
      <c r="A38" s="41"/>
      <c r="B38" s="65" t="s">
        <v>41</v>
      </c>
      <c r="C38" s="104" t="s">
        <v>42</v>
      </c>
      <c r="D38" s="99"/>
      <c r="E38" s="100"/>
      <c r="F38" s="66" t="s">
        <v>107</v>
      </c>
      <c r="G38" s="67" t="s">
        <v>97</v>
      </c>
      <c r="H38" s="68">
        <v>141000</v>
      </c>
      <c r="I38" s="87">
        <f>'Đơn đặt hàng'!I33</f>
        <v>0</v>
      </c>
      <c r="J38" s="88">
        <f t="shared" si="1"/>
        <v>0</v>
      </c>
    </row>
    <row r="39" spans="1:10" ht="32.4" customHeight="1" x14ac:dyDescent="0.25">
      <c r="A39" s="41"/>
      <c r="B39" s="60">
        <v>6</v>
      </c>
      <c r="C39" s="102" t="s">
        <v>43</v>
      </c>
      <c r="D39" s="93"/>
      <c r="E39" s="103"/>
      <c r="F39" s="61" t="s">
        <v>112</v>
      </c>
      <c r="G39" s="62" t="s">
        <v>98</v>
      </c>
      <c r="H39" s="64">
        <v>126000</v>
      </c>
      <c r="I39" s="81">
        <f>'Đơn đặt hàng'!I34</f>
        <v>0</v>
      </c>
      <c r="J39" s="82">
        <f t="shared" si="1"/>
        <v>0</v>
      </c>
    </row>
    <row r="40" spans="1:10" ht="32.4" customHeight="1" x14ac:dyDescent="0.25">
      <c r="A40" s="41"/>
      <c r="B40" s="60">
        <v>1</v>
      </c>
      <c r="C40" s="102" t="s">
        <v>44</v>
      </c>
      <c r="D40" s="93"/>
      <c r="E40" s="103"/>
      <c r="F40" s="61" t="s">
        <v>112</v>
      </c>
      <c r="G40" s="62" t="s">
        <v>98</v>
      </c>
      <c r="H40" s="64">
        <v>121000</v>
      </c>
      <c r="I40" s="81">
        <f>'Đơn đặt hàng'!I35</f>
        <v>0</v>
      </c>
      <c r="J40" s="82">
        <f t="shared" si="1"/>
        <v>0</v>
      </c>
    </row>
    <row r="41" spans="1:10" ht="32.4" customHeight="1" x14ac:dyDescent="0.25">
      <c r="A41" s="41"/>
      <c r="B41" s="60">
        <v>9</v>
      </c>
      <c r="C41" s="102" t="s">
        <v>45</v>
      </c>
      <c r="D41" s="93"/>
      <c r="E41" s="103"/>
      <c r="F41" s="61" t="s">
        <v>112</v>
      </c>
      <c r="G41" s="62" t="s">
        <v>98</v>
      </c>
      <c r="H41" s="64">
        <v>118000</v>
      </c>
      <c r="I41" s="81">
        <f>'Đơn đặt hàng'!I36</f>
        <v>0</v>
      </c>
      <c r="J41" s="82">
        <f t="shared" si="1"/>
        <v>0</v>
      </c>
    </row>
    <row r="42" spans="1:10" ht="32.4" customHeight="1" x14ac:dyDescent="0.25">
      <c r="A42" s="41"/>
      <c r="B42" s="60">
        <v>2</v>
      </c>
      <c r="C42" s="102" t="s">
        <v>46</v>
      </c>
      <c r="D42" s="93"/>
      <c r="E42" s="103"/>
      <c r="F42" s="61" t="s">
        <v>112</v>
      </c>
      <c r="G42" s="62" t="s">
        <v>98</v>
      </c>
      <c r="H42" s="64">
        <v>100000</v>
      </c>
      <c r="I42" s="81">
        <f>'Đơn đặt hàng'!I37</f>
        <v>0</v>
      </c>
      <c r="J42" s="82">
        <f t="shared" si="1"/>
        <v>0</v>
      </c>
    </row>
    <row r="43" spans="1:10" ht="32.4" customHeight="1" x14ac:dyDescent="0.25">
      <c r="A43" s="41"/>
      <c r="B43" s="60">
        <v>8</v>
      </c>
      <c r="C43" s="102" t="s">
        <v>47</v>
      </c>
      <c r="D43" s="93"/>
      <c r="E43" s="103"/>
      <c r="F43" s="61" t="s">
        <v>112</v>
      </c>
      <c r="G43" s="62" t="s">
        <v>98</v>
      </c>
      <c r="H43" s="64">
        <v>100000</v>
      </c>
      <c r="I43" s="81">
        <f>'Đơn đặt hàng'!I38</f>
        <v>0</v>
      </c>
      <c r="J43" s="82">
        <f t="shared" si="1"/>
        <v>0</v>
      </c>
    </row>
    <row r="44" spans="1:10" ht="32.4" customHeight="1" x14ac:dyDescent="0.25">
      <c r="A44" s="41"/>
      <c r="B44" s="60">
        <v>3</v>
      </c>
      <c r="C44" s="102" t="s">
        <v>48</v>
      </c>
      <c r="D44" s="93"/>
      <c r="E44" s="103"/>
      <c r="F44" s="61" t="s">
        <v>112</v>
      </c>
      <c r="G44" s="62" t="s">
        <v>98</v>
      </c>
      <c r="H44" s="64">
        <v>106000</v>
      </c>
      <c r="I44" s="81">
        <f>'Đơn đặt hàng'!I39</f>
        <v>0</v>
      </c>
      <c r="J44" s="82">
        <f t="shared" si="1"/>
        <v>0</v>
      </c>
    </row>
    <row r="45" spans="1:10" ht="32.4" customHeight="1" x14ac:dyDescent="0.25">
      <c r="A45" s="41"/>
      <c r="B45" s="60">
        <v>5</v>
      </c>
      <c r="C45" s="102" t="s">
        <v>49</v>
      </c>
      <c r="D45" s="93"/>
      <c r="E45" s="103"/>
      <c r="F45" s="61" t="s">
        <v>112</v>
      </c>
      <c r="G45" s="62" t="s">
        <v>98</v>
      </c>
      <c r="H45" s="64">
        <v>106000</v>
      </c>
      <c r="I45" s="81">
        <f>'Đơn đặt hàng'!I40</f>
        <v>0</v>
      </c>
      <c r="J45" s="82">
        <f t="shared" si="1"/>
        <v>0</v>
      </c>
    </row>
    <row r="46" spans="1:10" ht="32.4" customHeight="1" x14ac:dyDescent="0.25">
      <c r="A46" s="41"/>
      <c r="B46" s="60" t="s">
        <v>50</v>
      </c>
      <c r="C46" s="102" t="s">
        <v>51</v>
      </c>
      <c r="D46" s="93"/>
      <c r="E46" s="103"/>
      <c r="F46" s="61" t="s">
        <v>112</v>
      </c>
      <c r="G46" s="62" t="s">
        <v>98</v>
      </c>
      <c r="H46" s="64">
        <v>118000</v>
      </c>
      <c r="I46" s="81">
        <f>'Đơn đặt hàng'!I41</f>
        <v>0</v>
      </c>
      <c r="J46" s="82">
        <f t="shared" si="1"/>
        <v>0</v>
      </c>
    </row>
    <row r="47" spans="1:10" ht="32.4" customHeight="1" x14ac:dyDescent="0.25">
      <c r="A47" s="41"/>
      <c r="B47" s="60" t="s">
        <v>52</v>
      </c>
      <c r="C47" s="102" t="s">
        <v>53</v>
      </c>
      <c r="D47" s="93"/>
      <c r="E47" s="103"/>
      <c r="F47" s="61" t="s">
        <v>112</v>
      </c>
      <c r="G47" s="62" t="s">
        <v>98</v>
      </c>
      <c r="H47" s="64">
        <v>118000</v>
      </c>
      <c r="I47" s="81">
        <f>'Đơn đặt hàng'!I42</f>
        <v>0</v>
      </c>
      <c r="J47" s="82">
        <f t="shared" si="1"/>
        <v>0</v>
      </c>
    </row>
    <row r="48" spans="1:10" ht="32.4" customHeight="1" x14ac:dyDescent="0.25">
      <c r="A48" s="41"/>
      <c r="B48" s="60" t="s">
        <v>54</v>
      </c>
      <c r="C48" s="102" t="s">
        <v>55</v>
      </c>
      <c r="D48" s="93"/>
      <c r="E48" s="103"/>
      <c r="F48" s="61" t="s">
        <v>112</v>
      </c>
      <c r="G48" s="62" t="s">
        <v>98</v>
      </c>
      <c r="H48" s="64">
        <v>106000</v>
      </c>
      <c r="I48" s="81">
        <f>'Đơn đặt hàng'!I43</f>
        <v>0</v>
      </c>
      <c r="J48" s="82">
        <f t="shared" si="1"/>
        <v>0</v>
      </c>
    </row>
    <row r="49" spans="1:10" ht="32.4" customHeight="1" x14ac:dyDescent="0.25">
      <c r="A49" s="41"/>
      <c r="B49" s="60" t="s">
        <v>56</v>
      </c>
      <c r="C49" s="102" t="s">
        <v>57</v>
      </c>
      <c r="D49" s="93"/>
      <c r="E49" s="103"/>
      <c r="F49" s="61" t="s">
        <v>113</v>
      </c>
      <c r="G49" s="62" t="s">
        <v>98</v>
      </c>
      <c r="H49" s="64">
        <v>117000</v>
      </c>
      <c r="I49" s="81">
        <f>'Đơn đặt hàng'!I44</f>
        <v>0</v>
      </c>
      <c r="J49" s="82">
        <f t="shared" si="1"/>
        <v>0</v>
      </c>
    </row>
    <row r="50" spans="1:10" ht="32.4" customHeight="1" x14ac:dyDescent="0.25">
      <c r="A50" s="41"/>
      <c r="B50" s="65" t="s">
        <v>63</v>
      </c>
      <c r="C50" s="99" t="s">
        <v>64</v>
      </c>
      <c r="D50" s="99"/>
      <c r="E50" s="100"/>
      <c r="F50" s="66"/>
      <c r="G50" s="67" t="s">
        <v>106</v>
      </c>
      <c r="H50" s="68">
        <v>65000</v>
      </c>
      <c r="I50" s="87">
        <f>'Đơn đặt hàng'!I45</f>
        <v>0</v>
      </c>
      <c r="J50" s="88">
        <f t="shared" si="1"/>
        <v>0</v>
      </c>
    </row>
    <row r="51" spans="1:10" ht="32.4" customHeight="1" x14ac:dyDescent="0.25">
      <c r="A51" s="41"/>
      <c r="B51" s="65" t="s">
        <v>65</v>
      </c>
      <c r="C51" s="99" t="s">
        <v>66</v>
      </c>
      <c r="D51" s="99"/>
      <c r="E51" s="100"/>
      <c r="F51" s="66"/>
      <c r="G51" s="67" t="s">
        <v>99</v>
      </c>
      <c r="H51" s="68">
        <v>152000</v>
      </c>
      <c r="I51" s="87">
        <f>'Đơn đặt hàng'!I46</f>
        <v>0</v>
      </c>
      <c r="J51" s="88">
        <f t="shared" si="1"/>
        <v>0</v>
      </c>
    </row>
    <row r="52" spans="1:10" ht="32.4" customHeight="1" x14ac:dyDescent="0.25">
      <c r="A52" s="41"/>
      <c r="B52" s="65" t="s">
        <v>67</v>
      </c>
      <c r="C52" s="99" t="s">
        <v>68</v>
      </c>
      <c r="D52" s="99"/>
      <c r="E52" s="100"/>
      <c r="F52" s="66"/>
      <c r="G52" s="67" t="s">
        <v>100</v>
      </c>
      <c r="H52" s="68">
        <v>256000</v>
      </c>
      <c r="I52" s="87">
        <f>'Đơn đặt hàng'!I47</f>
        <v>0</v>
      </c>
      <c r="J52" s="88">
        <f t="shared" si="1"/>
        <v>0</v>
      </c>
    </row>
    <row r="53" spans="1:10" ht="32.4" customHeight="1" x14ac:dyDescent="0.25">
      <c r="A53" s="41"/>
      <c r="B53" s="65" t="s">
        <v>72</v>
      </c>
      <c r="C53" s="99" t="s">
        <v>73</v>
      </c>
      <c r="D53" s="99"/>
      <c r="E53" s="100"/>
      <c r="F53" s="66" t="s">
        <v>112</v>
      </c>
      <c r="G53" s="67" t="s">
        <v>96</v>
      </c>
      <c r="H53" s="68">
        <v>97000</v>
      </c>
      <c r="I53" s="87">
        <f>'Đơn đặt hàng'!I48</f>
        <v>0</v>
      </c>
      <c r="J53" s="88">
        <f t="shared" si="1"/>
        <v>0</v>
      </c>
    </row>
    <row r="54" spans="1:10" ht="32.4" customHeight="1" x14ac:dyDescent="0.25">
      <c r="A54" s="41"/>
      <c r="B54" s="65" t="s">
        <v>74</v>
      </c>
      <c r="C54" s="99" t="s">
        <v>75</v>
      </c>
      <c r="D54" s="99"/>
      <c r="E54" s="100"/>
      <c r="F54" s="66" t="s">
        <v>112</v>
      </c>
      <c r="G54" s="67" t="s">
        <v>96</v>
      </c>
      <c r="H54" s="68">
        <v>97000</v>
      </c>
      <c r="I54" s="87">
        <f>'Đơn đặt hàng'!I49</f>
        <v>0</v>
      </c>
      <c r="J54" s="88">
        <f t="shared" si="1"/>
        <v>0</v>
      </c>
    </row>
    <row r="55" spans="1:10" ht="32.4" customHeight="1" x14ac:dyDescent="0.25">
      <c r="A55" s="41"/>
      <c r="B55" s="65" t="s">
        <v>76</v>
      </c>
      <c r="C55" s="99" t="s">
        <v>77</v>
      </c>
      <c r="D55" s="99"/>
      <c r="E55" s="100"/>
      <c r="F55" s="66" t="s">
        <v>112</v>
      </c>
      <c r="G55" s="67" t="s">
        <v>96</v>
      </c>
      <c r="H55" s="68">
        <v>97000</v>
      </c>
      <c r="I55" s="87">
        <f>'Đơn đặt hàng'!I50</f>
        <v>0</v>
      </c>
      <c r="J55" s="88">
        <f t="shared" si="1"/>
        <v>0</v>
      </c>
    </row>
    <row r="56" spans="1:10" ht="32.4" customHeight="1" x14ac:dyDescent="0.25">
      <c r="A56" s="41"/>
      <c r="B56" s="69" t="s">
        <v>58</v>
      </c>
      <c r="C56" s="96" t="s">
        <v>114</v>
      </c>
      <c r="D56" s="97"/>
      <c r="E56" s="98"/>
      <c r="F56" s="70" t="s">
        <v>113</v>
      </c>
      <c r="G56" s="71" t="s">
        <v>98</v>
      </c>
      <c r="H56" s="72">
        <v>111000</v>
      </c>
      <c r="I56" s="85">
        <f>'Đơn đặt hàng'!I51</f>
        <v>0</v>
      </c>
      <c r="J56" s="86">
        <f t="shared" si="1"/>
        <v>0</v>
      </c>
    </row>
    <row r="57" spans="1:10" ht="32.4" customHeight="1" x14ac:dyDescent="0.25">
      <c r="A57" s="41"/>
      <c r="B57" s="69" t="s">
        <v>59</v>
      </c>
      <c r="C57" s="96" t="s">
        <v>115</v>
      </c>
      <c r="D57" s="97"/>
      <c r="E57" s="98"/>
      <c r="F57" s="70" t="s">
        <v>113</v>
      </c>
      <c r="G57" s="73" t="s">
        <v>98</v>
      </c>
      <c r="H57" s="72">
        <v>97000</v>
      </c>
      <c r="I57" s="85">
        <f>'Đơn đặt hàng'!I52</f>
        <v>0</v>
      </c>
      <c r="J57" s="86">
        <f t="shared" si="1"/>
        <v>0</v>
      </c>
    </row>
    <row r="58" spans="1:10" ht="32.4" customHeight="1" x14ac:dyDescent="0.25">
      <c r="A58" s="41"/>
      <c r="B58" s="69" t="s">
        <v>60</v>
      </c>
      <c r="C58" s="96" t="s">
        <v>116</v>
      </c>
      <c r="D58" s="97"/>
      <c r="E58" s="98"/>
      <c r="F58" s="70" t="s">
        <v>113</v>
      </c>
      <c r="G58" s="71" t="s">
        <v>98</v>
      </c>
      <c r="H58" s="72">
        <v>97000</v>
      </c>
      <c r="I58" s="85">
        <f>'Đơn đặt hàng'!I53</f>
        <v>0</v>
      </c>
      <c r="J58" s="86">
        <f t="shared" si="1"/>
        <v>0</v>
      </c>
    </row>
    <row r="59" spans="1:10" ht="32.4" customHeight="1" x14ac:dyDescent="0.25">
      <c r="A59" s="41"/>
      <c r="B59" s="69" t="s">
        <v>61</v>
      </c>
      <c r="C59" s="96" t="s">
        <v>117</v>
      </c>
      <c r="D59" s="97"/>
      <c r="E59" s="98"/>
      <c r="F59" s="70" t="s">
        <v>113</v>
      </c>
      <c r="G59" s="71" t="s">
        <v>98</v>
      </c>
      <c r="H59" s="72">
        <v>100000</v>
      </c>
      <c r="I59" s="85">
        <f>'Đơn đặt hàng'!I54</f>
        <v>0</v>
      </c>
      <c r="J59" s="86">
        <f t="shared" si="1"/>
        <v>0</v>
      </c>
    </row>
    <row r="60" spans="1:10" ht="32.4" customHeight="1" x14ac:dyDescent="0.25">
      <c r="A60" s="41"/>
      <c r="B60" s="69" t="s">
        <v>62</v>
      </c>
      <c r="C60" s="96" t="s">
        <v>118</v>
      </c>
      <c r="D60" s="97"/>
      <c r="E60" s="98"/>
      <c r="F60" s="70" t="s">
        <v>113</v>
      </c>
      <c r="G60" s="71" t="s">
        <v>98</v>
      </c>
      <c r="H60" s="72">
        <v>100000</v>
      </c>
      <c r="I60" s="85">
        <f>'Đơn đặt hàng'!I55</f>
        <v>0</v>
      </c>
      <c r="J60" s="86">
        <f t="shared" si="1"/>
        <v>0</v>
      </c>
    </row>
    <row r="61" spans="1:10" ht="32.4" customHeight="1" x14ac:dyDescent="0.25">
      <c r="A61" s="41"/>
      <c r="B61" s="69" t="s">
        <v>69</v>
      </c>
      <c r="C61" s="96" t="s">
        <v>119</v>
      </c>
      <c r="D61" s="97"/>
      <c r="E61" s="98"/>
      <c r="F61" s="70" t="s">
        <v>113</v>
      </c>
      <c r="G61" s="71" t="s">
        <v>96</v>
      </c>
      <c r="H61" s="72">
        <v>89000</v>
      </c>
      <c r="I61" s="85">
        <f>'Đơn đặt hàng'!I56</f>
        <v>0</v>
      </c>
      <c r="J61" s="86">
        <f t="shared" si="1"/>
        <v>0</v>
      </c>
    </row>
    <row r="62" spans="1:10" ht="32.4" customHeight="1" x14ac:dyDescent="0.25">
      <c r="A62" s="41"/>
      <c r="B62" s="69" t="s">
        <v>70</v>
      </c>
      <c r="C62" s="96" t="s">
        <v>120</v>
      </c>
      <c r="D62" s="97"/>
      <c r="E62" s="98"/>
      <c r="F62" s="70" t="s">
        <v>113</v>
      </c>
      <c r="G62" s="71" t="s">
        <v>96</v>
      </c>
      <c r="H62" s="72">
        <v>89000</v>
      </c>
      <c r="I62" s="85">
        <f>'Đơn đặt hàng'!I57</f>
        <v>0</v>
      </c>
      <c r="J62" s="86">
        <f t="shared" si="1"/>
        <v>0</v>
      </c>
    </row>
    <row r="63" spans="1:10" ht="32.4" customHeight="1" x14ac:dyDescent="0.25">
      <c r="A63" s="41"/>
      <c r="B63" s="69" t="s">
        <v>71</v>
      </c>
      <c r="C63" s="96" t="s">
        <v>121</v>
      </c>
      <c r="D63" s="97"/>
      <c r="E63" s="98"/>
      <c r="F63" s="70" t="s">
        <v>113</v>
      </c>
      <c r="G63" s="71" t="s">
        <v>96</v>
      </c>
      <c r="H63" s="72">
        <v>89000</v>
      </c>
      <c r="I63" s="85">
        <f>'Đơn đặt hàng'!I58</f>
        <v>0</v>
      </c>
      <c r="J63" s="86">
        <f t="shared" si="1"/>
        <v>0</v>
      </c>
    </row>
    <row r="64" spans="1:10" ht="32.4" customHeight="1" x14ac:dyDescent="0.25">
      <c r="A64" s="41"/>
      <c r="B64" s="69" t="s">
        <v>78</v>
      </c>
      <c r="C64" s="97" t="s">
        <v>122</v>
      </c>
      <c r="D64" s="97"/>
      <c r="E64" s="98"/>
      <c r="F64" s="70" t="s">
        <v>19</v>
      </c>
      <c r="G64" s="71" t="s">
        <v>19</v>
      </c>
      <c r="H64" s="72">
        <v>151000</v>
      </c>
      <c r="I64" s="85">
        <f>'Đơn đặt hàng'!I59</f>
        <v>0</v>
      </c>
      <c r="J64" s="86">
        <f t="shared" si="1"/>
        <v>0</v>
      </c>
    </row>
    <row r="65" spans="1:10" ht="30.6" customHeight="1" x14ac:dyDescent="0.25">
      <c r="A65" s="41"/>
      <c r="B65" s="52"/>
      <c r="C65" s="109" t="s">
        <v>79</v>
      </c>
      <c r="D65" s="109"/>
      <c r="E65" s="109"/>
      <c r="F65" s="53"/>
      <c r="G65" s="54"/>
      <c r="H65" s="55"/>
      <c r="I65" s="55"/>
      <c r="J65" s="55"/>
    </row>
    <row r="66" spans="1:10" ht="34.200000000000003" customHeight="1" x14ac:dyDescent="0.25">
      <c r="A66" s="41"/>
      <c r="B66" s="74" t="s">
        <v>80</v>
      </c>
      <c r="C66" s="90" t="s">
        <v>123</v>
      </c>
      <c r="D66" s="90"/>
      <c r="E66" s="101"/>
      <c r="F66" s="75" t="s">
        <v>19</v>
      </c>
      <c r="G66" s="76" t="s">
        <v>124</v>
      </c>
      <c r="H66" s="77">
        <v>2500000</v>
      </c>
      <c r="I66" s="83">
        <f>'Đơn đặt hàng'!I61</f>
        <v>0</v>
      </c>
      <c r="J66" s="84">
        <f t="shared" si="1"/>
        <v>0</v>
      </c>
    </row>
    <row r="67" spans="1:10" ht="34.200000000000003" customHeight="1" x14ac:dyDescent="0.25">
      <c r="A67" s="41"/>
      <c r="B67" s="74" t="s">
        <v>81</v>
      </c>
      <c r="C67" s="90" t="s">
        <v>125</v>
      </c>
      <c r="D67" s="90"/>
      <c r="E67" s="101"/>
      <c r="F67" s="75" t="s">
        <v>19</v>
      </c>
      <c r="G67" s="76" t="s">
        <v>126</v>
      </c>
      <c r="H67" s="77">
        <v>2200000</v>
      </c>
      <c r="I67" s="83">
        <f>'Đơn đặt hàng'!I62</f>
        <v>0</v>
      </c>
      <c r="J67" s="84">
        <f t="shared" si="1"/>
        <v>0</v>
      </c>
    </row>
    <row r="68" spans="1:10" ht="34.200000000000003" customHeight="1" x14ac:dyDescent="0.25">
      <c r="A68" s="41"/>
      <c r="B68" s="74" t="s">
        <v>82</v>
      </c>
      <c r="C68" s="90" t="s">
        <v>127</v>
      </c>
      <c r="D68" s="90"/>
      <c r="E68" s="101"/>
      <c r="F68" s="75" t="s">
        <v>19</v>
      </c>
      <c r="G68" s="76" t="s">
        <v>128</v>
      </c>
      <c r="H68" s="77">
        <v>1800000</v>
      </c>
      <c r="I68" s="83">
        <f>'Đơn đặt hàng'!I63</f>
        <v>0</v>
      </c>
      <c r="J68" s="84">
        <f t="shared" si="1"/>
        <v>0</v>
      </c>
    </row>
    <row r="69" spans="1:10" ht="34.200000000000003" customHeight="1" x14ac:dyDescent="0.25">
      <c r="A69" s="41"/>
      <c r="B69" s="74" t="s">
        <v>129</v>
      </c>
      <c r="C69" s="90" t="s">
        <v>130</v>
      </c>
      <c r="D69" s="90"/>
      <c r="E69" s="101"/>
      <c r="F69" s="75" t="s">
        <v>19</v>
      </c>
      <c r="G69" s="76" t="s">
        <v>131</v>
      </c>
      <c r="H69" s="77">
        <v>1045000</v>
      </c>
      <c r="I69" s="83">
        <f>'Đơn đặt hàng'!I64</f>
        <v>0</v>
      </c>
      <c r="J69" s="84">
        <f t="shared" si="1"/>
        <v>0</v>
      </c>
    </row>
    <row r="70" spans="1:10" ht="34.200000000000003" customHeight="1" x14ac:dyDescent="0.25">
      <c r="A70" s="41"/>
      <c r="B70" s="74" t="s">
        <v>104</v>
      </c>
      <c r="C70" s="90" t="s">
        <v>132</v>
      </c>
      <c r="D70" s="90"/>
      <c r="E70" s="101"/>
      <c r="F70" s="75" t="s">
        <v>19</v>
      </c>
      <c r="G70" s="76" t="s">
        <v>133</v>
      </c>
      <c r="H70" s="77">
        <v>680000</v>
      </c>
      <c r="I70" s="83">
        <f>'Đơn đặt hàng'!I65</f>
        <v>0</v>
      </c>
      <c r="J70" s="84">
        <f t="shared" si="1"/>
        <v>0</v>
      </c>
    </row>
    <row r="71" spans="1:10" ht="34.200000000000003" customHeight="1" x14ac:dyDescent="0.25">
      <c r="A71" s="41"/>
      <c r="B71" s="74" t="s">
        <v>134</v>
      </c>
      <c r="C71" s="90" t="s">
        <v>135</v>
      </c>
      <c r="D71" s="91"/>
      <c r="E71" s="92"/>
      <c r="F71" s="75" t="s">
        <v>19</v>
      </c>
      <c r="G71" s="76" t="s">
        <v>136</v>
      </c>
      <c r="H71" s="78">
        <v>1320000</v>
      </c>
      <c r="I71" s="83">
        <f>'Đơn đặt hàng'!I66</f>
        <v>0</v>
      </c>
      <c r="J71" s="84">
        <f t="shared" si="1"/>
        <v>0</v>
      </c>
    </row>
    <row r="72" spans="1:10" ht="34.200000000000003" customHeight="1" x14ac:dyDescent="0.25">
      <c r="A72" s="41"/>
      <c r="B72" s="74" t="s">
        <v>101</v>
      </c>
      <c r="C72" s="90" t="s">
        <v>137</v>
      </c>
      <c r="D72" s="91"/>
      <c r="E72" s="92"/>
      <c r="F72" s="75" t="s">
        <v>19</v>
      </c>
      <c r="G72" s="76" t="s">
        <v>136</v>
      </c>
      <c r="H72" s="78">
        <v>1232000</v>
      </c>
      <c r="I72" s="83">
        <f>'Đơn đặt hàng'!I67</f>
        <v>0</v>
      </c>
      <c r="J72" s="84">
        <f t="shared" si="1"/>
        <v>0</v>
      </c>
    </row>
    <row r="73" spans="1:10" ht="34.200000000000003" customHeight="1" x14ac:dyDescent="0.25">
      <c r="A73" s="41"/>
      <c r="B73" s="74" t="s">
        <v>95</v>
      </c>
      <c r="C73" s="90" t="s">
        <v>138</v>
      </c>
      <c r="D73" s="91"/>
      <c r="E73" s="92"/>
      <c r="F73" s="75" t="s">
        <v>19</v>
      </c>
      <c r="G73" s="76" t="s">
        <v>128</v>
      </c>
      <c r="H73" s="78">
        <v>880000</v>
      </c>
      <c r="I73" s="83">
        <f>'Đơn đặt hàng'!I68</f>
        <v>0</v>
      </c>
      <c r="J73" s="84">
        <f t="shared" si="1"/>
        <v>0</v>
      </c>
    </row>
    <row r="74" spans="1:10" ht="34.200000000000003" customHeight="1" x14ac:dyDescent="0.25">
      <c r="A74" s="41"/>
      <c r="B74" s="74" t="s">
        <v>102</v>
      </c>
      <c r="C74" s="90" t="s">
        <v>139</v>
      </c>
      <c r="D74" s="91"/>
      <c r="E74" s="92"/>
      <c r="F74" s="75" t="s">
        <v>19</v>
      </c>
      <c r="G74" s="76" t="s">
        <v>128</v>
      </c>
      <c r="H74" s="78">
        <v>840000</v>
      </c>
      <c r="I74" s="83">
        <f>'Đơn đặt hàng'!I69</f>
        <v>0</v>
      </c>
      <c r="J74" s="84">
        <f t="shared" si="1"/>
        <v>0</v>
      </c>
    </row>
    <row r="75" spans="1:10" ht="30.6" customHeight="1" x14ac:dyDescent="0.25">
      <c r="A75" s="41"/>
      <c r="B75" s="52"/>
      <c r="C75" s="109" t="s">
        <v>140</v>
      </c>
      <c r="D75" s="109"/>
      <c r="E75" s="109"/>
      <c r="F75" s="53"/>
      <c r="G75" s="53"/>
      <c r="H75" s="55"/>
      <c r="I75" s="55"/>
      <c r="J75" s="55"/>
    </row>
    <row r="76" spans="1:10" ht="34.200000000000003" customHeight="1" x14ac:dyDescent="0.25">
      <c r="A76" s="41"/>
      <c r="B76" s="60" t="s">
        <v>83</v>
      </c>
      <c r="C76" s="93" t="s">
        <v>84</v>
      </c>
      <c r="D76" s="94"/>
      <c r="E76" s="95"/>
      <c r="F76" s="61" t="s">
        <v>19</v>
      </c>
      <c r="G76" s="61" t="s">
        <v>103</v>
      </c>
      <c r="H76" s="79">
        <v>862000</v>
      </c>
      <c r="I76" s="81">
        <f>'Đơn đặt hàng'!I71</f>
        <v>0</v>
      </c>
      <c r="J76" s="82">
        <f t="shared" si="1"/>
        <v>0</v>
      </c>
    </row>
    <row r="77" spans="1:10" ht="21" customHeight="1" x14ac:dyDescent="0.25">
      <c r="A77" s="41"/>
      <c r="B77" s="60">
        <v>666</v>
      </c>
      <c r="C77" s="93" t="s">
        <v>85</v>
      </c>
      <c r="D77" s="94"/>
      <c r="E77" s="95"/>
      <c r="F77" s="61" t="s">
        <v>19</v>
      </c>
      <c r="G77" s="61" t="s">
        <v>103</v>
      </c>
      <c r="H77" s="80">
        <v>788000</v>
      </c>
      <c r="I77" s="81">
        <f>'Đơn đặt hàng'!I72</f>
        <v>0</v>
      </c>
      <c r="J77" s="82">
        <f t="shared" si="1"/>
        <v>0</v>
      </c>
    </row>
    <row r="78" spans="1:10" ht="28.8" customHeight="1" x14ac:dyDescent="0.25">
      <c r="A78" s="41"/>
      <c r="B78" s="60">
        <v>999</v>
      </c>
      <c r="C78" s="93" t="s">
        <v>86</v>
      </c>
      <c r="D78" s="94"/>
      <c r="E78" s="95"/>
      <c r="F78" s="61" t="s">
        <v>19</v>
      </c>
      <c r="G78" s="61" t="s">
        <v>103</v>
      </c>
      <c r="H78" s="80">
        <v>729000</v>
      </c>
      <c r="I78" s="81">
        <f>'Đơn đặt hàng'!I73</f>
        <v>0</v>
      </c>
      <c r="J78" s="82">
        <f t="shared" si="1"/>
        <v>0</v>
      </c>
    </row>
    <row r="79" spans="1:10" ht="21.9" customHeight="1" x14ac:dyDescent="0.25">
      <c r="A79" s="9"/>
      <c r="B79" s="9"/>
      <c r="C79" s="9"/>
      <c r="D79" s="9"/>
      <c r="E79" s="10"/>
      <c r="F79" s="9"/>
      <c r="G79" s="9"/>
      <c r="H79" s="25" t="s">
        <v>7</v>
      </c>
      <c r="I79" s="39">
        <f>SUM(I21:I78)</f>
        <v>0</v>
      </c>
      <c r="J79" s="28">
        <f>SUM(J21:J78)</f>
        <v>0</v>
      </c>
    </row>
    <row r="80" spans="1:10" ht="21.9" customHeight="1" x14ac:dyDescent="0.25">
      <c r="A80" s="11"/>
      <c r="B80" s="37"/>
      <c r="C80" s="37"/>
      <c r="D80" s="37"/>
      <c r="E80" s="34"/>
      <c r="F80" s="137"/>
      <c r="G80" s="137"/>
      <c r="H80" s="123" t="s">
        <v>5</v>
      </c>
      <c r="I80" s="123"/>
      <c r="J80" s="22">
        <f>'Đơn đặt hàng'!J75</f>
        <v>0</v>
      </c>
    </row>
    <row r="81" spans="1:13" ht="21.9" customHeight="1" x14ac:dyDescent="0.25">
      <c r="A81" s="12"/>
      <c r="B81" s="37"/>
      <c r="C81" s="37"/>
      <c r="D81" s="37"/>
      <c r="E81" s="34"/>
      <c r="F81" s="124"/>
      <c r="G81" s="124"/>
      <c r="H81" s="123" t="s">
        <v>8</v>
      </c>
      <c r="I81" s="123"/>
      <c r="J81" s="27">
        <f>J79*(1-J80)</f>
        <v>0</v>
      </c>
    </row>
    <row r="82" spans="1:13" ht="21.9" customHeight="1" x14ac:dyDescent="0.25">
      <c r="A82" s="12"/>
      <c r="B82" s="37"/>
      <c r="C82" s="37"/>
      <c r="D82" s="140" t="s">
        <v>151</v>
      </c>
      <c r="E82" s="140"/>
      <c r="F82" s="140"/>
      <c r="G82" s="141"/>
      <c r="H82" s="146" t="s">
        <v>152</v>
      </c>
      <c r="I82" s="147"/>
      <c r="J82" s="148"/>
    </row>
    <row r="83" spans="1:13" ht="103.2" customHeight="1" x14ac:dyDescent="0.25">
      <c r="A83" s="13"/>
      <c r="B83" s="37"/>
      <c r="C83" s="138" t="s">
        <v>153</v>
      </c>
      <c r="D83" s="139"/>
      <c r="E83" s="139"/>
      <c r="F83" s="139"/>
      <c r="G83" s="139"/>
      <c r="H83" s="139"/>
      <c r="I83" s="139"/>
      <c r="J83" s="139"/>
      <c r="M83" s="31"/>
    </row>
    <row r="84" spans="1:13" ht="18" customHeight="1" x14ac:dyDescent="0.25">
      <c r="A84" s="13"/>
      <c r="B84" s="37"/>
      <c r="C84" s="37"/>
      <c r="D84" s="37"/>
      <c r="E84" s="12"/>
      <c r="F84" s="34"/>
      <c r="G84" s="34"/>
      <c r="H84" s="89"/>
      <c r="I84" s="89"/>
      <c r="J84" s="89"/>
      <c r="M84" s="31"/>
    </row>
    <row r="85" spans="1:13" s="36" customFormat="1" ht="18" customHeight="1" x14ac:dyDescent="0.3">
      <c r="A85" s="149" t="s">
        <v>13</v>
      </c>
      <c r="B85" s="149"/>
      <c r="C85" s="149"/>
      <c r="D85" s="149"/>
      <c r="E85" s="121" t="s">
        <v>14</v>
      </c>
      <c r="F85" s="121"/>
      <c r="G85" s="121"/>
      <c r="H85" s="121"/>
      <c r="I85" s="121"/>
      <c r="J85" s="121"/>
    </row>
    <row r="86" spans="1:13" s="35" customFormat="1" ht="18" customHeight="1" x14ac:dyDescent="0.25">
      <c r="A86" s="150" t="s">
        <v>12</v>
      </c>
      <c r="B86" s="150"/>
      <c r="C86" s="150"/>
      <c r="D86" s="150"/>
      <c r="E86" s="152" t="s">
        <v>12</v>
      </c>
      <c r="F86" s="152"/>
      <c r="G86" s="152"/>
      <c r="H86" s="152"/>
      <c r="I86" s="152"/>
      <c r="J86" s="152"/>
    </row>
    <row r="87" spans="1:13" s="35" customFormat="1" ht="18" customHeight="1" x14ac:dyDescent="0.25">
      <c r="A87" s="50"/>
      <c r="B87" s="50"/>
      <c r="C87" s="50"/>
      <c r="D87" s="50"/>
      <c r="E87" s="51"/>
      <c r="F87" s="51"/>
      <c r="G87" s="51"/>
      <c r="H87" s="51"/>
      <c r="I87" s="51"/>
      <c r="J87" s="51"/>
    </row>
    <row r="88" spans="1:13" ht="18" customHeight="1" x14ac:dyDescent="0.25">
      <c r="A88" s="151"/>
      <c r="B88" s="151"/>
      <c r="C88" s="151"/>
      <c r="D88" s="151"/>
      <c r="E88" s="37"/>
      <c r="F88" s="37"/>
      <c r="G88" s="37"/>
      <c r="H88" s="37"/>
      <c r="I88" s="37"/>
      <c r="J88" s="37"/>
    </row>
    <row r="89" spans="1:13" ht="18" customHeight="1" x14ac:dyDescent="0.25">
      <c r="A89" s="14"/>
      <c r="B89" s="14"/>
      <c r="C89" s="14"/>
      <c r="D89" s="14"/>
      <c r="E89" s="37"/>
      <c r="F89" s="37"/>
      <c r="G89" s="37"/>
      <c r="H89" s="37"/>
      <c r="I89" s="37"/>
      <c r="J89" s="37"/>
    </row>
    <row r="90" spans="1:13" ht="18" customHeight="1" x14ac:dyDescent="0.25">
      <c r="A90" s="14"/>
      <c r="B90" s="37"/>
      <c r="C90" s="37"/>
      <c r="D90" s="37"/>
      <c r="E90" s="37"/>
      <c r="F90" s="37"/>
      <c r="G90" s="37"/>
      <c r="H90" s="37"/>
      <c r="I90" s="37"/>
      <c r="J90" s="37"/>
    </row>
    <row r="91" spans="1:13" ht="18" customHeight="1" x14ac:dyDescent="0.25">
      <c r="A91" s="14"/>
      <c r="B91" s="37"/>
      <c r="C91" s="37"/>
      <c r="D91" s="37"/>
      <c r="E91" s="37"/>
      <c r="F91" s="37"/>
      <c r="G91" s="37"/>
      <c r="H91" s="37"/>
      <c r="I91" s="37"/>
      <c r="J91" s="37"/>
    </row>
    <row r="92" spans="1:13" ht="18" customHeight="1" x14ac:dyDescent="0.25">
      <c r="A92" s="14"/>
      <c r="B92" s="37"/>
      <c r="C92" s="37"/>
      <c r="D92" s="37"/>
      <c r="E92" s="37"/>
      <c r="F92" s="37"/>
      <c r="G92" s="37"/>
      <c r="H92" s="37"/>
      <c r="I92" s="37"/>
      <c r="J92" s="37"/>
    </row>
    <row r="93" spans="1:13" ht="18" customHeight="1" x14ac:dyDescent="0.25">
      <c r="A93" s="14"/>
      <c r="B93" s="37"/>
      <c r="C93" s="37"/>
      <c r="D93" s="37"/>
      <c r="E93" s="37"/>
      <c r="F93" s="37"/>
      <c r="G93" s="37"/>
      <c r="H93" s="37"/>
      <c r="I93" s="37"/>
      <c r="J93" s="37"/>
    </row>
    <row r="94" spans="1:13" ht="4.5" customHeight="1" x14ac:dyDescent="0.25">
      <c r="A94" s="14"/>
      <c r="B94" s="37"/>
      <c r="C94" s="37"/>
      <c r="D94" s="37"/>
      <c r="E94" s="37"/>
      <c r="F94" s="37"/>
      <c r="G94" s="37"/>
      <c r="H94" s="37"/>
      <c r="I94" s="37"/>
      <c r="J94" s="37"/>
    </row>
  </sheetData>
  <autoFilter ref="A19:J81" xr:uid="{00000000-0009-0000-0000-000001000000}">
    <filterColumn colId="2" showButton="0"/>
    <filterColumn colId="3" showButton="0"/>
  </autoFilter>
  <mergeCells count="86">
    <mergeCell ref="C76:E76"/>
    <mergeCell ref="C49:E49"/>
    <mergeCell ref="C50:E50"/>
    <mergeCell ref="C51:E51"/>
    <mergeCell ref="C52:E52"/>
    <mergeCell ref="C53:E53"/>
    <mergeCell ref="C54:E54"/>
    <mergeCell ref="C75:E75"/>
    <mergeCell ref="C62:E62"/>
    <mergeCell ref="C73:E73"/>
    <mergeCell ref="C74:E74"/>
    <mergeCell ref="C60:E60"/>
    <mergeCell ref="C67:E67"/>
    <mergeCell ref="C68:E68"/>
    <mergeCell ref="C69:E69"/>
    <mergeCell ref="C70:E70"/>
    <mergeCell ref="C65:E65"/>
    <mergeCell ref="C34:E34"/>
    <mergeCell ref="C66:E66"/>
    <mergeCell ref="C61:E61"/>
    <mergeCell ref="C63:E63"/>
    <mergeCell ref="C39:E39"/>
    <mergeCell ref="C40:E40"/>
    <mergeCell ref="C41:E41"/>
    <mergeCell ref="C42:E42"/>
    <mergeCell ref="C43:E43"/>
    <mergeCell ref="C44:E44"/>
    <mergeCell ref="C48:E48"/>
    <mergeCell ref="C56:E56"/>
    <mergeCell ref="C57:E57"/>
    <mergeCell ref="C58:E58"/>
    <mergeCell ref="C59:E59"/>
    <mergeCell ref="A85:D85"/>
    <mergeCell ref="A86:D86"/>
    <mergeCell ref="A88:D88"/>
    <mergeCell ref="E85:J85"/>
    <mergeCell ref="E86:J86"/>
    <mergeCell ref="A1:J1"/>
    <mergeCell ref="A2:J2"/>
    <mergeCell ref="A3:J3"/>
    <mergeCell ref="A4:J4"/>
    <mergeCell ref="A5:J5"/>
    <mergeCell ref="C19:E19"/>
    <mergeCell ref="E6:H6"/>
    <mergeCell ref="A8:J8"/>
    <mergeCell ref="B9:H9"/>
    <mergeCell ref="D11:G11"/>
    <mergeCell ref="D12:G12"/>
    <mergeCell ref="D13:G13"/>
    <mergeCell ref="D14:G14"/>
    <mergeCell ref="D15:G15"/>
    <mergeCell ref="D16:G16"/>
    <mergeCell ref="C22:E22"/>
    <mergeCell ref="C23:E23"/>
    <mergeCell ref="C20:E20"/>
    <mergeCell ref="C21:E21"/>
    <mergeCell ref="C24:E24"/>
    <mergeCell ref="C25:E25"/>
    <mergeCell ref="C26:E26"/>
    <mergeCell ref="C27:E27"/>
    <mergeCell ref="C28:E28"/>
    <mergeCell ref="C29:E29"/>
    <mergeCell ref="C35:E35"/>
    <mergeCell ref="C36:E36"/>
    <mergeCell ref="C38:E38"/>
    <mergeCell ref="C30:E30"/>
    <mergeCell ref="C31:E31"/>
    <mergeCell ref="C32:E32"/>
    <mergeCell ref="C33:E33"/>
    <mergeCell ref="C37:E37"/>
    <mergeCell ref="C71:E71"/>
    <mergeCell ref="C83:J83"/>
    <mergeCell ref="D82:G82"/>
    <mergeCell ref="C45:E45"/>
    <mergeCell ref="C46:E46"/>
    <mergeCell ref="C47:E47"/>
    <mergeCell ref="H82:J82"/>
    <mergeCell ref="C77:E77"/>
    <mergeCell ref="C78:E78"/>
    <mergeCell ref="F80:G80"/>
    <mergeCell ref="H80:I80"/>
    <mergeCell ref="F81:G81"/>
    <mergeCell ref="H81:I81"/>
    <mergeCell ref="C72:E72"/>
    <mergeCell ref="C55:E55"/>
    <mergeCell ref="C64:E64"/>
  </mergeCells>
  <hyperlinks>
    <hyperlink ref="B3:J3" location="'Phiếu Giao Hàng'!A1" display="Tel : 0919.83.87.86  -  0917.496.586" xr:uid="{00000000-0004-0000-0100-000000000000}"/>
    <hyperlink ref="B4:J4" r:id="rId1" display="Website: www.banhtrungthutructuyen.com" xr:uid="{00000000-0004-0000-0100-000001000000}"/>
    <hyperlink ref="A3:J3" location="'Đơn đặt hàng'!Print_Area" display="Tel : 0931 31 59 31 - 0902 389 519" xr:uid="{00000000-0004-0000-0100-000002000000}"/>
    <hyperlink ref="A4:J4" r:id="rId2" display="Website: www.banhtrungthuhylammon.com" xr:uid="{00000000-0004-0000-0100-000003000000}"/>
  </hyperlinks>
  <pageMargins left="0.3" right="0" top="0" bottom="0" header="0" footer="0"/>
  <pageSetup paperSize="9" scale="76" orientation="portrait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Đơn đặt hàng</vt:lpstr>
      <vt:lpstr>Phiếu Giao Hàng</vt:lpstr>
      <vt:lpstr>'Đơn đặt hàng'!Print_Area</vt:lpstr>
      <vt:lpstr>'Phiếu Giao Hàng'!Print_Area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Việt  Cường</cp:lastModifiedBy>
  <cp:lastPrinted>2024-07-20T15:05:10Z</cp:lastPrinted>
  <dcterms:created xsi:type="dcterms:W3CDTF">2014-07-18T11:25:26Z</dcterms:created>
  <dcterms:modified xsi:type="dcterms:W3CDTF">2024-08-03T15:30:06Z</dcterms:modified>
</cp:coreProperties>
</file>